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45" windowWidth="6060" windowHeight="3000" tabRatio="635" firstSheet="1" activeTab="1"/>
  </bookViews>
  <sheets>
    <sheet name="Page d'Accueil" sheetId="1" state="hidden" r:id="rId1"/>
    <sheet name="Feuil Match Poule de 3,5,6,7,8" sheetId="2" r:id="rId2"/>
    <sheet name="Feuil Match Poule de 4" sheetId="3" state="hidden" r:id="rId3"/>
    <sheet name="Notice d'Utilisation" sheetId="4" state="hidden" r:id="rId4"/>
    <sheet name="Licencié" sheetId="5" state="hidden" r:id="rId5"/>
  </sheets>
  <definedNames>
    <definedName name="_xlnm.Print_Area" localSheetId="1">'Feuil Match Poule de 3,5,6,7,8'!$A$1:$AU$47</definedName>
    <definedName name="_xlnm.Print_Area" localSheetId="2">'Feuil Match Poule de 4'!$A$1:$AU$47</definedName>
  </definedNames>
  <calcPr fullCalcOnLoad="1"/>
</workbook>
</file>

<file path=xl/sharedStrings.xml><?xml version="1.0" encoding="utf-8"?>
<sst xmlns="http://schemas.openxmlformats.org/spreadsheetml/2006/main" count="828" uniqueCount="522">
  <si>
    <t>Total Général</t>
  </si>
  <si>
    <t>Classement General</t>
  </si>
  <si>
    <t>Reprise</t>
  </si>
  <si>
    <t>Serie</t>
  </si>
  <si>
    <t>Total
Points</t>
  </si>
  <si>
    <t>Total
Reprises</t>
  </si>
  <si>
    <t>Moy
Particulière</t>
  </si>
  <si>
    <t>Moy.
Générale</t>
  </si>
  <si>
    <t>Meilleure
Série</t>
  </si>
  <si>
    <t>Points
Match</t>
  </si>
  <si>
    <t>NOM CLUB</t>
  </si>
  <si>
    <t>OBSERVATIONS: A NOTER                                                                                         DIRECTEUR DE JEU: NOM PRENOM</t>
  </si>
  <si>
    <t>****</t>
  </si>
  <si>
    <t>NB JOUEURS</t>
  </si>
  <si>
    <t>N'oubliez pas d'indiquer le N° du match</t>
  </si>
  <si>
    <t>MODE DE JEU</t>
  </si>
  <si>
    <t>CATEGORIE</t>
  </si>
  <si>
    <t>LIEU</t>
  </si>
  <si>
    <t>CHATEAUDUN</t>
  </si>
  <si>
    <t>TOURNOI</t>
  </si>
  <si>
    <t>DATE</t>
  </si>
  <si>
    <t>N° Licence ID Joueurs</t>
  </si>
  <si>
    <t>Licence Club</t>
  </si>
  <si>
    <t>Noms des Joueurs</t>
  </si>
  <si>
    <t>123393X</t>
  </si>
  <si>
    <t>ANGERVILLE</t>
  </si>
  <si>
    <t>130360W</t>
  </si>
  <si>
    <t>018256E</t>
  </si>
  <si>
    <t>018923V</t>
  </si>
  <si>
    <t>018926Y</t>
  </si>
  <si>
    <t>130361X</t>
  </si>
  <si>
    <t>126641V</t>
  </si>
  <si>
    <t>126642W</t>
  </si>
  <si>
    <t>126643X</t>
  </si>
  <si>
    <t>130349L</t>
  </si>
  <si>
    <t>130347J</t>
  </si>
  <si>
    <t>018924W</t>
  </si>
  <si>
    <t>130362Y</t>
  </si>
  <si>
    <t>130359V</t>
  </si>
  <si>
    <t>018258G</t>
  </si>
  <si>
    <t>018259H</t>
  </si>
  <si>
    <t>130348K</t>
  </si>
  <si>
    <t>100053F</t>
  </si>
  <si>
    <t>018260I</t>
  </si>
  <si>
    <t>018741V</t>
  </si>
  <si>
    <t>115846Q</t>
  </si>
  <si>
    <t>115847R</t>
  </si>
  <si>
    <t>111677H</t>
  </si>
  <si>
    <t>130363Z</t>
  </si>
  <si>
    <t>130364A</t>
  </si>
  <si>
    <t>018740U</t>
  </si>
  <si>
    <t>018262K</t>
  </si>
  <si>
    <t>130365B</t>
  </si>
  <si>
    <t>115845P</t>
  </si>
  <si>
    <t>126644Y</t>
  </si>
  <si>
    <t>123396A</t>
  </si>
  <si>
    <t>CHARTRES</t>
  </si>
  <si>
    <t>130374K</t>
  </si>
  <si>
    <t>122832I</t>
  </si>
  <si>
    <t>122836M</t>
  </si>
  <si>
    <t>018934G</t>
  </si>
  <si>
    <t>122833J</t>
  </si>
  <si>
    <t>126628I</t>
  </si>
  <si>
    <t>018379X</t>
  </si>
  <si>
    <t>018448O</t>
  </si>
  <si>
    <t>018312I</t>
  </si>
  <si>
    <t>019388S</t>
  </si>
  <si>
    <t>130351N</t>
  </si>
  <si>
    <t>126632M</t>
  </si>
  <si>
    <t>018314K</t>
  </si>
  <si>
    <t>018963J</t>
  </si>
  <si>
    <t>018449P</t>
  </si>
  <si>
    <t>018316M</t>
  </si>
  <si>
    <t>018736Q</t>
  </si>
  <si>
    <t>018321R</t>
  </si>
  <si>
    <t>018408A</t>
  </si>
  <si>
    <t>018506U</t>
  </si>
  <si>
    <t>100065R</t>
  </si>
  <si>
    <t>018912K</t>
  </si>
  <si>
    <t>122806I</t>
  </si>
  <si>
    <t>100066S</t>
  </si>
  <si>
    <t>130373J</t>
  </si>
  <si>
    <t>018732M</t>
  </si>
  <si>
    <t>018325V</t>
  </si>
  <si>
    <t>018378W</t>
  </si>
  <si>
    <t>018820W</t>
  </si>
  <si>
    <t>018350U</t>
  </si>
  <si>
    <t>130375L</t>
  </si>
  <si>
    <t>111475N</t>
  </si>
  <si>
    <t>018328Y</t>
  </si>
  <si>
    <t>019186Y</t>
  </si>
  <si>
    <t>018329Z</t>
  </si>
  <si>
    <t>018331B</t>
  </si>
  <si>
    <t>123395Z</t>
  </si>
  <si>
    <t>106686I</t>
  </si>
  <si>
    <t>018412E</t>
  </si>
  <si>
    <t>018336G</t>
  </si>
  <si>
    <t>019021P</t>
  </si>
  <si>
    <t>120236M</t>
  </si>
  <si>
    <t>018340K</t>
  </si>
  <si>
    <t>019326I</t>
  </si>
  <si>
    <t>018156I</t>
  </si>
  <si>
    <t>019327J</t>
  </si>
  <si>
    <t>126629J</t>
  </si>
  <si>
    <t>122046C</t>
  </si>
  <si>
    <t>106687J</t>
  </si>
  <si>
    <t>019026U</t>
  </si>
  <si>
    <t>018376U</t>
  </si>
  <si>
    <t>122037T</t>
  </si>
  <si>
    <t>018343N</t>
  </si>
  <si>
    <t>116936O</t>
  </si>
  <si>
    <t>130376M</t>
  </si>
  <si>
    <t>018742W</t>
  </si>
  <si>
    <t>018417J</t>
  </si>
  <si>
    <t>018418K</t>
  </si>
  <si>
    <t>019334Q</t>
  </si>
  <si>
    <t>018743X</t>
  </si>
  <si>
    <t>018616A</t>
  </si>
  <si>
    <t>130369F</t>
  </si>
  <si>
    <t>018459Z</t>
  </si>
  <si>
    <t>019037F</t>
  </si>
  <si>
    <t>018460A</t>
  </si>
  <si>
    <t>130372I</t>
  </si>
  <si>
    <t>018607R</t>
  </si>
  <si>
    <t>130371H</t>
  </si>
  <si>
    <t>018461B</t>
  </si>
  <si>
    <t>018935H</t>
  </si>
  <si>
    <t>130370G</t>
  </si>
  <si>
    <t>018513B</t>
  </si>
  <si>
    <t>018462C</t>
  </si>
  <si>
    <t>018420M</t>
  </si>
  <si>
    <t>018613X</t>
  </si>
  <si>
    <t>108775R</t>
  </si>
  <si>
    <t>100067T</t>
  </si>
  <si>
    <t>018384C</t>
  </si>
  <si>
    <t>018611V</t>
  </si>
  <si>
    <t>018514C</t>
  </si>
  <si>
    <t>127076O</t>
  </si>
  <si>
    <t>114553X</t>
  </si>
  <si>
    <t>128537T</t>
  </si>
  <si>
    <t>COULOMBS</t>
  </si>
  <si>
    <t>018817T</t>
  </si>
  <si>
    <t>122842S</t>
  </si>
  <si>
    <t>018905D</t>
  </si>
  <si>
    <t>128536S</t>
  </si>
  <si>
    <t>018911J</t>
  </si>
  <si>
    <t>120230G</t>
  </si>
  <si>
    <t>019176O</t>
  </si>
  <si>
    <t>120228E</t>
  </si>
  <si>
    <t>115851V</t>
  </si>
  <si>
    <t>018812O</t>
  </si>
  <si>
    <t>106975L</t>
  </si>
  <si>
    <t>106976M</t>
  </si>
  <si>
    <t>115024A</t>
  </si>
  <si>
    <t>018929B</t>
  </si>
  <si>
    <t>018814Q</t>
  </si>
  <si>
    <t>018909H</t>
  </si>
  <si>
    <t>105082Q</t>
  </si>
  <si>
    <t>127077P</t>
  </si>
  <si>
    <t>018910I</t>
  </si>
  <si>
    <t>117327P</t>
  </si>
  <si>
    <t>105085T</t>
  </si>
  <si>
    <t>115023Z</t>
  </si>
  <si>
    <t>019135Z</t>
  </si>
  <si>
    <t>115025B</t>
  </si>
  <si>
    <t>106963Z</t>
  </si>
  <si>
    <t>126645Z</t>
  </si>
  <si>
    <t>DANGEAU</t>
  </si>
  <si>
    <t>130355R</t>
  </si>
  <si>
    <t>130357T</t>
  </si>
  <si>
    <t>126647B</t>
  </si>
  <si>
    <t>018964K</t>
  </si>
  <si>
    <t>130358U</t>
  </si>
  <si>
    <t>126648C</t>
  </si>
  <si>
    <t>121140G</t>
  </si>
  <si>
    <t>126649D</t>
  </si>
  <si>
    <t>130356S</t>
  </si>
  <si>
    <t>128384W</t>
  </si>
  <si>
    <t>DREUX</t>
  </si>
  <si>
    <t>115855Z</t>
  </si>
  <si>
    <t>018352W</t>
  </si>
  <si>
    <t>018269R</t>
  </si>
  <si>
    <t>018157J</t>
  </si>
  <si>
    <t>018918Q</t>
  </si>
  <si>
    <t>121032C</t>
  </si>
  <si>
    <t>018737R</t>
  </si>
  <si>
    <t>115859D</t>
  </si>
  <si>
    <t>100048A</t>
  </si>
  <si>
    <t>018823Z</t>
  </si>
  <si>
    <t>115856A</t>
  </si>
  <si>
    <t>115857B</t>
  </si>
  <si>
    <t>128386Y</t>
  </si>
  <si>
    <t>128378Q</t>
  </si>
  <si>
    <t>018452S</t>
  </si>
  <si>
    <t>018917P</t>
  </si>
  <si>
    <t>018507V</t>
  </si>
  <si>
    <t>117330S</t>
  </si>
  <si>
    <t>126633N</t>
  </si>
  <si>
    <t>019169H</t>
  </si>
  <si>
    <t>ILLIERS</t>
  </si>
  <si>
    <t>126640U</t>
  </si>
  <si>
    <t>018345P</t>
  </si>
  <si>
    <t>121141H</t>
  </si>
  <si>
    <t>126638S</t>
  </si>
  <si>
    <t>121139F</t>
  </si>
  <si>
    <t>121136C</t>
  </si>
  <si>
    <t>121138E</t>
  </si>
  <si>
    <t>018335F</t>
  </si>
  <si>
    <t>121137D</t>
  </si>
  <si>
    <t>018337H</t>
  </si>
  <si>
    <t>130350M</t>
  </si>
  <si>
    <t>126639T</t>
  </si>
  <si>
    <t>018818U</t>
  </si>
  <si>
    <t>116935N</t>
  </si>
  <si>
    <t>018268Q</t>
  </si>
  <si>
    <t>LA LOUPE</t>
  </si>
  <si>
    <t>018933F</t>
  </si>
  <si>
    <t>018265N</t>
  </si>
  <si>
    <t>100056I</t>
  </si>
  <si>
    <t>116925D</t>
  </si>
  <si>
    <t>018927Z</t>
  </si>
  <si>
    <t>018263L</t>
  </si>
  <si>
    <t>018932E</t>
  </si>
  <si>
    <t>100050C</t>
  </si>
  <si>
    <t>111465D</t>
  </si>
  <si>
    <t>116924C</t>
  </si>
  <si>
    <t>018416I</t>
  </si>
  <si>
    <t>104590S</t>
  </si>
  <si>
    <t>018270S</t>
  </si>
  <si>
    <t>122045B</t>
  </si>
  <si>
    <t>122841R</t>
  </si>
  <si>
    <t>100063P</t>
  </si>
  <si>
    <t>018456W</t>
  </si>
  <si>
    <t>112254M</t>
  </si>
  <si>
    <t>LUCE</t>
  </si>
  <si>
    <t>018362G</t>
  </si>
  <si>
    <t>130368E</t>
  </si>
  <si>
    <t>018413F</t>
  </si>
  <si>
    <t>018382A</t>
  </si>
  <si>
    <t>019039H</t>
  </si>
  <si>
    <t>112255N</t>
  </si>
  <si>
    <t>018738S</t>
  </si>
  <si>
    <t>120611X</t>
  </si>
  <si>
    <t>019187Z</t>
  </si>
  <si>
    <t>018357B</t>
  </si>
  <si>
    <t>019296E</t>
  </si>
  <si>
    <t>018364I</t>
  </si>
  <si>
    <t>111471J</t>
  </si>
  <si>
    <t>019040I</t>
  </si>
  <si>
    <t>018827D</t>
  </si>
  <si>
    <t>130366C</t>
  </si>
  <si>
    <t>018739T</t>
  </si>
  <si>
    <t>101739B</t>
  </si>
  <si>
    <t>130367D</t>
  </si>
  <si>
    <t>115861F</t>
  </si>
  <si>
    <t>124541B</t>
  </si>
  <si>
    <t>018358C</t>
  </si>
  <si>
    <t>018363H</t>
  </si>
  <si>
    <t>018878C</t>
  </si>
  <si>
    <t>018511Z</t>
  </si>
  <si>
    <t>120610W</t>
  </si>
  <si>
    <t>115860E</t>
  </si>
  <si>
    <t>019045N</t>
  </si>
  <si>
    <t>116928G</t>
  </si>
  <si>
    <t>018510Y</t>
  </si>
  <si>
    <t>112256O</t>
  </si>
  <si>
    <t>018360E</t>
  </si>
  <si>
    <t>018453T</t>
  </si>
  <si>
    <t>111469H</t>
  </si>
  <si>
    <t>111468G</t>
  </si>
  <si>
    <t>018920S</t>
  </si>
  <si>
    <t>100049B</t>
  </si>
  <si>
    <t>N° Licence</t>
  </si>
  <si>
    <t>ABABSA ADRIEN</t>
  </si>
  <si>
    <t>ALLARD MARTIN</t>
  </si>
  <si>
    <t>ALLARD BENJAMIN</t>
  </si>
  <si>
    <t>ALLARD JEAN-CLAUDE</t>
  </si>
  <si>
    <t>ANDRIEUX CHRISTIAN</t>
  </si>
  <si>
    <t>ANDRIEUX FRANÇOIS</t>
  </si>
  <si>
    <t>ANSELME ROGER</t>
  </si>
  <si>
    <t>AUVRAY JEAN-MICHEL</t>
  </si>
  <si>
    <t>AUVRAY MICHEL</t>
  </si>
  <si>
    <t>AYRAL ROLAND</t>
  </si>
  <si>
    <t>BADAIRE ROGER</t>
  </si>
  <si>
    <t>BAILLY ARNAUD</t>
  </si>
  <si>
    <t>BALLON XAVIER</t>
  </si>
  <si>
    <t>BALLOT JEAN LUC</t>
  </si>
  <si>
    <t>BAPTISTA EDMOND</t>
  </si>
  <si>
    <t>BARBIER MICHEL</t>
  </si>
  <si>
    <t>BARLEMONT PIERRE</t>
  </si>
  <si>
    <t>BAUDRY CHRISTIAN</t>
  </si>
  <si>
    <t>BAZIN PIERRE</t>
  </si>
  <si>
    <t>BELLANGER MAURICE</t>
  </si>
  <si>
    <t>BELLANGER GILBERT</t>
  </si>
  <si>
    <t>BERTIGLIA AMANDINE</t>
  </si>
  <si>
    <t>BIDAULT DOMINIQUE</t>
  </si>
  <si>
    <t>BIZOUERNE BERNARD</t>
  </si>
  <si>
    <t>BLANCHARD ROBERT</t>
  </si>
  <si>
    <t>BOUAZIZ HENRI</t>
  </si>
  <si>
    <t>BOULAY CLAUDE</t>
  </si>
  <si>
    <t>BOULLARD MICHEL</t>
  </si>
  <si>
    <t>BOURDIN ERIC</t>
  </si>
  <si>
    <t>BOURNAZET MICHEL</t>
  </si>
  <si>
    <t>BOURY ROBERT</t>
  </si>
  <si>
    <t>BROQUET JEAN-PIERRE</t>
  </si>
  <si>
    <t>BROUARD JEAN-PIERRE</t>
  </si>
  <si>
    <t>CAILLAUD OLIVIER</t>
  </si>
  <si>
    <t>CAPDENAT BRUNO</t>
  </si>
  <si>
    <t>CARAYOL PATRICE</t>
  </si>
  <si>
    <t>CAUVET JACKY</t>
  </si>
  <si>
    <t>CHABOCHE DENIS</t>
  </si>
  <si>
    <t>CHARTIER PATRICIA</t>
  </si>
  <si>
    <t>CHARTIER DIDIER</t>
  </si>
  <si>
    <t>CHENEAU SERGE</t>
  </si>
  <si>
    <t>COLIN LIONEL</t>
  </si>
  <si>
    <t>COLMAN NADINE</t>
  </si>
  <si>
    <t>COQUARD CHARLES</t>
  </si>
  <si>
    <t>COURTIN LUC</t>
  </si>
  <si>
    <t>COUTANT FRANÇOIS</t>
  </si>
  <si>
    <t>COUTTE THIBAULT</t>
  </si>
  <si>
    <t>CUZIN MAURICE</t>
  </si>
  <si>
    <t>DARNOUX JEAN-CLAUDE</t>
  </si>
  <si>
    <t>DAUGUET JEAN</t>
  </si>
  <si>
    <t>DEBRAS DANIEL</t>
  </si>
  <si>
    <t>DECOSTER MICHEL</t>
  </si>
  <si>
    <t>DELACHAUME KARL</t>
  </si>
  <si>
    <t>DELACHAUME FABRICE</t>
  </si>
  <si>
    <t>DELORME JEAN</t>
  </si>
  <si>
    <t>DESCHAMPS JEAN-PIERRE</t>
  </si>
  <si>
    <t>DESJARDINS BERNARD</t>
  </si>
  <si>
    <t>DHUBERT JEAN-PIERRE</t>
  </si>
  <si>
    <t>DIVANACH GEORGES</t>
  </si>
  <si>
    <t>DORIGNE MAURICE</t>
  </si>
  <si>
    <t>DOYEN PASCAL</t>
  </si>
  <si>
    <t>DUMANS GUY</t>
  </si>
  <si>
    <t>DUMANS HERVE</t>
  </si>
  <si>
    <t>DUNAS LUCIEN</t>
  </si>
  <si>
    <t>DUVAL ERIC</t>
  </si>
  <si>
    <t>ESNAULT VICTORIEN</t>
  </si>
  <si>
    <t>EUTROPE MICHEL</t>
  </si>
  <si>
    <t>FERNANDEZ JEAN</t>
  </si>
  <si>
    <t>FERNEL JACQUES</t>
  </si>
  <si>
    <t>FERRE NORBERT</t>
  </si>
  <si>
    <t>FLORINDO LUIS</t>
  </si>
  <si>
    <t>FOLLEAU ERIC</t>
  </si>
  <si>
    <t>FORGES PIERRE</t>
  </si>
  <si>
    <t>FORMONT JEAN-MARIE</t>
  </si>
  <si>
    <t>FOURMONT JEAN</t>
  </si>
  <si>
    <t>FRANCEZON GILBERT</t>
  </si>
  <si>
    <t>FRANCOIS MAURICE</t>
  </si>
  <si>
    <t>GARNIER JEAN-PIERRE</t>
  </si>
  <si>
    <t>GASSELIN JACQUES</t>
  </si>
  <si>
    <t>GAULTIER BRIGITTE</t>
  </si>
  <si>
    <t>GAUTIER JACQUES</t>
  </si>
  <si>
    <t>GENOT CLAUDE</t>
  </si>
  <si>
    <t>GERIMONT WILLY</t>
  </si>
  <si>
    <t>GEROME PATRICK</t>
  </si>
  <si>
    <t>GERVAIS JEAN</t>
  </si>
  <si>
    <t>GILLET ALAIN</t>
  </si>
  <si>
    <t>GOGUET ERIC</t>
  </si>
  <si>
    <t>GRAFFIN CAMILLE</t>
  </si>
  <si>
    <t>GRANDIN GILBERT</t>
  </si>
  <si>
    <t>GRANGER ARSÈNE</t>
  </si>
  <si>
    <t>GRANGER JORDAN</t>
  </si>
  <si>
    <t>GUENEGOU MORGAN</t>
  </si>
  <si>
    <t>GUILLEMIN MARC</t>
  </si>
  <si>
    <t>HABAULT VICTOR</t>
  </si>
  <si>
    <t>HABERT MAURICE</t>
  </si>
  <si>
    <t>HAIS JEAN-CLAUDE</t>
  </si>
  <si>
    <t>HARLEMAN ALBERT</t>
  </si>
  <si>
    <t>HAYS CHRISTIAN</t>
  </si>
  <si>
    <t>HERON WILLIAM</t>
  </si>
  <si>
    <t>HERY JEAN-FRANÇOIS</t>
  </si>
  <si>
    <t>HUCHET JEAN-PAUL</t>
  </si>
  <si>
    <t>JAUBERTY JEAN-CLAUDE</t>
  </si>
  <si>
    <t>JEGOREL PIERRE</t>
  </si>
  <si>
    <t>JUSTICE VIVIANE</t>
  </si>
  <si>
    <t>JUSTICE JACKY</t>
  </si>
  <si>
    <t>KASSOUL SOFIANE</t>
  </si>
  <si>
    <t>KOS PHILIPPE</t>
  </si>
  <si>
    <t>KOSMALA FRANÇOIS</t>
  </si>
  <si>
    <t>LAIGRET BERTRAND</t>
  </si>
  <si>
    <t>LALANNE MARCEL</t>
  </si>
  <si>
    <t>LANOUTE PATRICK</t>
  </si>
  <si>
    <t>LAPLACE EDGAR</t>
  </si>
  <si>
    <t>LAUNAY JACQUES</t>
  </si>
  <si>
    <t>LAUNAY PIERRE</t>
  </si>
  <si>
    <t>LE CLEUZIAT BRENDAN</t>
  </si>
  <si>
    <t>LEBRUN PATRICK</t>
  </si>
  <si>
    <t>LEBRUN GIL</t>
  </si>
  <si>
    <t>LECOMTE DAVID</t>
  </si>
  <si>
    <t>LEGRILLE RAYMOND</t>
  </si>
  <si>
    <t>LEIGNEL MICHEL</t>
  </si>
  <si>
    <t>LELARD LIONEL</t>
  </si>
  <si>
    <t>LENOIR LUC</t>
  </si>
  <si>
    <t>LEON CLAUDE</t>
  </si>
  <si>
    <t>LEONARDO TARCISIO</t>
  </si>
  <si>
    <t>LEPINAY DIDIER</t>
  </si>
  <si>
    <t>LEPRINCE PIERRE</t>
  </si>
  <si>
    <t>LEVEILLARD JACQUES</t>
  </si>
  <si>
    <t>LOISNEL THIERRY</t>
  </si>
  <si>
    <t>LOIZEAU DANIEL</t>
  </si>
  <si>
    <t>LOIZET LAURENT</t>
  </si>
  <si>
    <t>LORIN FRANÇOIS</t>
  </si>
  <si>
    <t>LUCAS PHILIPPE</t>
  </si>
  <si>
    <t>LUDGER CHRISTOPHE</t>
  </si>
  <si>
    <t>MALGORN BRUNO</t>
  </si>
  <si>
    <t>MANCION BERNARD</t>
  </si>
  <si>
    <t>MANGOLD CLAUDE</t>
  </si>
  <si>
    <t>MARAIS RAYMOND</t>
  </si>
  <si>
    <t>MARCHADIER JEAN</t>
  </si>
  <si>
    <t>MARIE PAUL</t>
  </si>
  <si>
    <t>MASSON JEAN-CLAUDE</t>
  </si>
  <si>
    <t>MAUDUIT ROLAND</t>
  </si>
  <si>
    <t>MEGALOPHONOS ANNIE</t>
  </si>
  <si>
    <t>MEGALOPHONOS DIDIER</t>
  </si>
  <si>
    <t>MEGALOPHONOS RONAN</t>
  </si>
  <si>
    <t>MEUNIER ARNAUD</t>
  </si>
  <si>
    <t>MOUET DANIEL</t>
  </si>
  <si>
    <t>PASQUIER JACKY</t>
  </si>
  <si>
    <t>PASQUIET LOIC</t>
  </si>
  <si>
    <t>PAUTIGNY JACQUES</t>
  </si>
  <si>
    <t>PECNARD JEAN-CLAUDE</t>
  </si>
  <si>
    <t>PIAT MICHEL</t>
  </si>
  <si>
    <t>PICARD PIERRE</t>
  </si>
  <si>
    <t>PICHOT JACK</t>
  </si>
  <si>
    <t>PICOT SYLVAIN</t>
  </si>
  <si>
    <t>PICOUL ROBERT</t>
  </si>
  <si>
    <t>PIEDALLU GILLES</t>
  </si>
  <si>
    <t>PILLON JEAN</t>
  </si>
  <si>
    <t>PIOCHE MICHEL</t>
  </si>
  <si>
    <t>PIONNIER CLAUDE</t>
  </si>
  <si>
    <t>POIRRIER CHRISTIAN</t>
  </si>
  <si>
    <t>POTHIER BERNARD</t>
  </si>
  <si>
    <t>POUSSARD DANIEL</t>
  </si>
  <si>
    <t>POUX DANIEL</t>
  </si>
  <si>
    <t>PROUST JEAN-PAUL</t>
  </si>
  <si>
    <t>PRUVOST FRANCIS</t>
  </si>
  <si>
    <t>QUATRE BOUEFS ALAIN</t>
  </si>
  <si>
    <t>RADEREAU MICHEL</t>
  </si>
  <si>
    <t>RENAULDON GUY</t>
  </si>
  <si>
    <t>RENOTTE MICHEL</t>
  </si>
  <si>
    <t>REPERANT PIERRE</t>
  </si>
  <si>
    <t>RIGUET HENRI</t>
  </si>
  <si>
    <t>RINGOT MARCEL</t>
  </si>
  <si>
    <t>RINGUENET PIERRE</t>
  </si>
  <si>
    <t>RIVET MICHEL</t>
  </si>
  <si>
    <t>ROGER GUY</t>
  </si>
  <si>
    <t>ROUILLON GABRIEL</t>
  </si>
  <si>
    <t>ROUVRAIS GUY</t>
  </si>
  <si>
    <t>RUDI ROGER</t>
  </si>
  <si>
    <t>SANCHEZ ANGEL</t>
  </si>
  <si>
    <t>SANTERRE JEAN</t>
  </si>
  <si>
    <t>SARRY BERNARD</t>
  </si>
  <si>
    <t>SAUVE ALAIN</t>
  </si>
  <si>
    <t>SAVOIE ROLAND</t>
  </si>
  <si>
    <t>SEANTIER JACKY</t>
  </si>
  <si>
    <t>SEDILLOT GUY</t>
  </si>
  <si>
    <t>SEIGNEURET FRANÇOIS</t>
  </si>
  <si>
    <t>SEVESTRE MARC</t>
  </si>
  <si>
    <t>SIBIET DANIEL</t>
  </si>
  <si>
    <t>SICOT BERNARD</t>
  </si>
  <si>
    <t>SIMONIN ALAIN</t>
  </si>
  <si>
    <t>SLAIS JEAN-PIERRE</t>
  </si>
  <si>
    <t>SOMERS JACQUES</t>
  </si>
  <si>
    <t>STETTLER GILBERT</t>
  </si>
  <si>
    <t>THIVEL STEPHANE</t>
  </si>
  <si>
    <t>TISSOT LAURENT</t>
  </si>
  <si>
    <t>TOURNE LUCIEN</t>
  </si>
  <si>
    <t>VALANCE BERNARD</t>
  </si>
  <si>
    <t>VANDER BAUWEDE MAURICE</t>
  </si>
  <si>
    <t>VAUPRE ROBERT</t>
  </si>
  <si>
    <t>VAUTELIN FRANÇIS</t>
  </si>
  <si>
    <t>VERDIER GILLES</t>
  </si>
  <si>
    <t>VIALET CLAUDINE</t>
  </si>
  <si>
    <t>VIEMONT ALAIN</t>
  </si>
  <si>
    <t>VIERA ANTONIO</t>
  </si>
  <si>
    <t>VINSOT JEAN-PIERRE</t>
  </si>
  <si>
    <t>WEILAND BENJAMIN</t>
  </si>
  <si>
    <t>LECOMTE ROLAND</t>
  </si>
  <si>
    <t>TOTAL</t>
  </si>
  <si>
    <t>POUX DANY</t>
  </si>
  <si>
    <t/>
  </si>
  <si>
    <t>AVELINE GERARD</t>
  </si>
  <si>
    <t>BELLIER REMY</t>
  </si>
  <si>
    <t>BEZAULT MICHAEL</t>
  </si>
  <si>
    <t>BIDAULT RENE</t>
  </si>
  <si>
    <t>BOULANGER GERALD</t>
  </si>
  <si>
    <t>BROUTIN JOEL</t>
  </si>
  <si>
    <t>CALCA FABRICE</t>
  </si>
  <si>
    <t>CHAMPAGNE GERARD</t>
  </si>
  <si>
    <t>CHAUMONT ANDRE</t>
  </si>
  <si>
    <t>COLIN RENE</t>
  </si>
  <si>
    <t>KIREDJEAN ANDRE</t>
  </si>
  <si>
    <t>LEGRAND GERARD</t>
  </si>
  <si>
    <t>LINGET HERVE</t>
  </si>
  <si>
    <t>PINOT ANDRE</t>
  </si>
  <si>
    <t>ROUSSEAU FELIX</t>
  </si>
  <si>
    <t>SALLE-TOURNE ANDRE</t>
  </si>
  <si>
    <t>THEBAULT GERARD</t>
  </si>
  <si>
    <t>VACHERON RENE</t>
  </si>
  <si>
    <t>VIAUD JEROME</t>
  </si>
  <si>
    <t>CONFAIS DESIRE</t>
  </si>
  <si>
    <t>DE ROA PEDRO</t>
  </si>
  <si>
    <t>DELIEN ANDRE</t>
  </si>
  <si>
    <t>GAUDICHON ANDRE</t>
  </si>
  <si>
    <t>GIMENEZ JOSE</t>
  </si>
  <si>
    <t>GUICHARD RENE</t>
  </si>
  <si>
    <t>HOFF GERARD</t>
  </si>
  <si>
    <t>JORY RENE</t>
  </si>
  <si>
    <t>JOUANNET ANDRE</t>
  </si>
  <si>
    <t>LAMET REMI</t>
  </si>
  <si>
    <t>LAMASSE NOEL</t>
  </si>
  <si>
    <t>LECOMTE MICKAEL</t>
  </si>
  <si>
    <t>MATHURIN JOEL</t>
  </si>
  <si>
    <t>CDB
FEUILLES DE MATCH</t>
  </si>
  <si>
    <t>Dangeau</t>
  </si>
  <si>
    <t>Libre</t>
  </si>
  <si>
    <t>R3</t>
  </si>
  <si>
    <t>T1</t>
  </si>
  <si>
    <t>OBSERVATIONS: A NOTER                                                                                         DIRECTEUR DE JEU:DESCHAMPS JEAN-PIERRE</t>
  </si>
  <si>
    <t>Enregitrement en cours....</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</si>
</sst>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
    <numFmt numFmtId="173" formatCode="0.0"/>
    <numFmt numFmtId="174" formatCode="0.0000"/>
    <numFmt numFmtId="175" formatCode="0.00000"/>
  </numFmts>
  <fonts count="23">
    <font>
      <sz val="10"/>
      <name val="Arial"/>
      <family val="0"/>
    </font>
    <font>
      <sz val="16"/>
      <name val="Arial"/>
      <family val="2"/>
    </font>
    <font>
      <sz val="16"/>
      <color indexed="10"/>
      <name val="Arial"/>
      <family val="2"/>
    </font>
    <font>
      <b/>
      <sz val="10"/>
      <name val="Arial"/>
      <family val="2"/>
    </font>
    <font>
      <sz val="8"/>
      <name val="Arial"/>
      <family val="2"/>
    </font>
    <font>
      <b/>
      <sz val="8"/>
      <name val="Arial"/>
      <family val="2"/>
    </font>
    <font>
      <sz val="7"/>
      <name val="Arial"/>
      <family val="2"/>
    </font>
    <font>
      <u val="single"/>
      <sz val="16"/>
      <name val="Arial"/>
      <family val="2"/>
    </font>
    <font>
      <sz val="7"/>
      <color indexed="22"/>
      <name val="Arial"/>
      <family val="2"/>
    </font>
    <font>
      <b/>
      <u val="single"/>
      <sz val="12"/>
      <name val="Arial"/>
      <family val="2"/>
    </font>
    <font>
      <sz val="12"/>
      <name val="Arial"/>
      <family val="2"/>
    </font>
    <font>
      <sz val="12"/>
      <color indexed="10"/>
      <name val="Arial"/>
      <family val="2"/>
    </font>
    <font>
      <b/>
      <sz val="12"/>
      <name val="Arial"/>
      <family val="2"/>
    </font>
    <font>
      <u val="single"/>
      <sz val="12"/>
      <name val="Arial"/>
      <family val="2"/>
    </font>
    <font>
      <b/>
      <u val="single"/>
      <sz val="13"/>
      <name val="Arial"/>
      <family val="2"/>
    </font>
    <font>
      <b/>
      <u val="single"/>
      <sz val="14"/>
      <name val="Arial"/>
      <family val="2"/>
    </font>
    <font>
      <b/>
      <sz val="14"/>
      <name val="Arial"/>
      <family val="2"/>
    </font>
    <font>
      <sz val="36"/>
      <name val="Wingdings"/>
      <family val="0"/>
    </font>
    <font>
      <sz val="48"/>
      <name val="Arial"/>
      <family val="0"/>
    </font>
    <font>
      <u val="single"/>
      <sz val="10"/>
      <color indexed="12"/>
      <name val="Arial"/>
      <family val="0"/>
    </font>
    <font>
      <u val="single"/>
      <sz val="10"/>
      <color indexed="36"/>
      <name val="Arial"/>
      <family val="0"/>
    </font>
    <font>
      <b/>
      <sz val="12"/>
      <color indexed="10"/>
      <name val="Arial"/>
      <family val="2"/>
    </font>
    <font>
      <sz val="14"/>
      <color indexed="10"/>
      <name val="Arial"/>
      <family val="2"/>
    </font>
  </fonts>
  <fills count="7">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8"/>
        <bgColor indexed="64"/>
      </patternFill>
    </fill>
    <fill>
      <patternFill patternType="solid">
        <fgColor indexed="14"/>
        <bgColor indexed="64"/>
      </patternFill>
    </fill>
  </fills>
  <borders count="34">
    <border>
      <left/>
      <right/>
      <top/>
      <bottom/>
      <diagonal/>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thick"/>
      <right style="double"/>
      <top style="double"/>
      <bottom style="double"/>
    </border>
    <border>
      <left style="double"/>
      <right style="double"/>
      <top style="double"/>
      <bottom style="double"/>
    </border>
    <border>
      <left style="double"/>
      <right style="double"/>
      <top style="double"/>
      <bottom style="thick"/>
    </border>
    <border>
      <left style="thick"/>
      <right style="double"/>
      <top style="double"/>
      <bottom style="thick"/>
    </border>
    <border>
      <left style="thick"/>
      <right style="thick"/>
      <top style="thick"/>
      <bottom style="thick"/>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style="medium"/>
      <top>
        <color indexed="63"/>
      </top>
      <bottom style="thin"/>
    </border>
    <border>
      <left style="medium"/>
      <right style="thin"/>
      <top style="medium"/>
      <bottom style="medium"/>
    </border>
    <border>
      <left style="thin"/>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77">
    <xf numFmtId="0" fontId="0" fillId="0" borderId="0" xfId="0" applyAlignment="1">
      <alignment/>
    </xf>
    <xf numFmtId="0" fontId="0" fillId="0" borderId="1" xfId="0" applyBorder="1" applyAlignment="1">
      <alignment horizontal="center"/>
    </xf>
    <xf numFmtId="0" fontId="0" fillId="2" borderId="2" xfId="0" applyFill="1" applyBorder="1" applyAlignment="1">
      <alignment/>
    </xf>
    <xf numFmtId="0" fontId="0" fillId="2" borderId="3" xfId="0" applyFill="1" applyBorder="1" applyAlignment="1">
      <alignment horizontal="center"/>
    </xf>
    <xf numFmtId="0" fontId="3" fillId="0" borderId="4" xfId="0" applyFont="1" applyBorder="1" applyAlignment="1">
      <alignment horizont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6" fillId="2" borderId="2" xfId="0" applyFont="1" applyFill="1" applyBorder="1" applyAlignment="1">
      <alignment/>
    </xf>
    <xf numFmtId="0" fontId="6" fillId="2" borderId="3" xfId="0" applyFont="1" applyFill="1" applyBorder="1" applyAlignment="1">
      <alignment horizontal="center"/>
    </xf>
    <xf numFmtId="0" fontId="6" fillId="2" borderId="0" xfId="0" applyFont="1" applyFill="1" applyBorder="1" applyAlignment="1">
      <alignment horizontal="center" vertical="center" wrapText="1" shrinkToFit="1"/>
    </xf>
    <xf numFmtId="0" fontId="6" fillId="2" borderId="0" xfId="0" applyFont="1" applyFill="1" applyBorder="1" applyAlignment="1">
      <alignment horizontal="center"/>
    </xf>
    <xf numFmtId="0" fontId="0" fillId="0" borderId="1" xfId="0" applyFill="1" applyBorder="1" applyAlignment="1">
      <alignment horizontal="center"/>
    </xf>
    <xf numFmtId="0" fontId="0" fillId="2" borderId="0" xfId="0" applyFill="1" applyBorder="1" applyAlignment="1">
      <alignment/>
    </xf>
    <xf numFmtId="0" fontId="4"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0" fillId="2" borderId="11" xfId="0" applyFill="1" applyBorder="1" applyAlignment="1">
      <alignment horizontal="center" vertical="center" wrapText="1" shrinkToFit="1"/>
    </xf>
    <xf numFmtId="0" fontId="0" fillId="2" borderId="12" xfId="0" applyFill="1" applyBorder="1" applyAlignment="1">
      <alignment horizontal="center" vertical="center" wrapText="1" shrinkToFit="1"/>
    </xf>
    <xf numFmtId="172" fontId="0" fillId="2" borderId="13" xfId="0" applyNumberFormat="1" applyFill="1" applyBorder="1" applyAlignment="1">
      <alignment horizontal="center"/>
    </xf>
    <xf numFmtId="0" fontId="0" fillId="2" borderId="13" xfId="0" applyFill="1" applyBorder="1" applyAlignment="1">
      <alignment horizontal="center"/>
    </xf>
    <xf numFmtId="0" fontId="0" fillId="2" borderId="13" xfId="0" applyFill="1" applyBorder="1" applyAlignment="1">
      <alignment horizontal="center" vertical="center" wrapText="1" shrinkToFit="1"/>
    </xf>
    <xf numFmtId="0" fontId="0" fillId="2" borderId="13" xfId="0" applyFill="1" applyBorder="1" applyAlignment="1">
      <alignment horizontal="center" vertical="center"/>
    </xf>
    <xf numFmtId="0" fontId="2" fillId="2" borderId="14" xfId="0" applyFont="1" applyFill="1" applyBorder="1" applyAlignment="1">
      <alignment horizontal="center" vertical="center"/>
    </xf>
    <xf numFmtId="0" fontId="0" fillId="2" borderId="1" xfId="0"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0" fillId="2" borderId="15" xfId="0" applyFill="1" applyBorder="1" applyAlignment="1">
      <alignment horizontal="center" vertical="center" wrapText="1" shrinkToFit="1"/>
    </xf>
    <xf numFmtId="0" fontId="0" fillId="2" borderId="0" xfId="0" applyFill="1" applyBorder="1" applyAlignment="1">
      <alignment horizontal="center"/>
    </xf>
    <xf numFmtId="0" fontId="8" fillId="2" borderId="0" xfId="0" applyFont="1" applyFill="1" applyBorder="1" applyAlignment="1">
      <alignment/>
    </xf>
    <xf numFmtId="0" fontId="8" fillId="2" borderId="0" xfId="0" applyFont="1" applyFill="1" applyBorder="1" applyAlignment="1">
      <alignment horizontal="center"/>
    </xf>
    <xf numFmtId="0" fontId="8" fillId="2" borderId="0" xfId="0" applyFont="1" applyFill="1" applyBorder="1" applyAlignment="1">
      <alignment horizontal="center" vertical="center" wrapText="1" shrinkToFit="1"/>
    </xf>
    <xf numFmtId="0" fontId="8" fillId="2" borderId="0" xfId="0" applyFont="1" applyFill="1" applyBorder="1" applyAlignment="1">
      <alignment horizontal="center" wrapText="1"/>
    </xf>
    <xf numFmtId="172" fontId="8" fillId="2" borderId="0" xfId="0" applyNumberFormat="1" applyFont="1" applyFill="1" applyBorder="1" applyAlignment="1">
      <alignment horizontal="center" wrapText="1"/>
    </xf>
    <xf numFmtId="172" fontId="8" fillId="2" borderId="0" xfId="0" applyNumberFormat="1" applyFont="1" applyFill="1" applyBorder="1" applyAlignment="1">
      <alignment horizontal="center"/>
    </xf>
    <xf numFmtId="0" fontId="0" fillId="2" borderId="0" xfId="0" applyFill="1" applyAlignment="1">
      <alignment/>
    </xf>
    <xf numFmtId="0" fontId="6" fillId="0" borderId="14" xfId="0" applyFont="1" applyFill="1" applyBorder="1" applyAlignment="1">
      <alignment horizontal="center" wrapText="1"/>
    </xf>
    <xf numFmtId="0" fontId="10" fillId="2" borderId="13" xfId="0" applyFont="1" applyFill="1" applyBorder="1" applyAlignment="1">
      <alignment horizontal="center" vertical="center" wrapText="1" shrinkToFit="1"/>
    </xf>
    <xf numFmtId="0" fontId="1" fillId="0" borderId="1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2" fillId="3" borderId="16" xfId="0" applyNumberFormat="1" applyFont="1" applyFill="1" applyBorder="1" applyAlignment="1" quotePrefix="1">
      <alignment horizontal="center" vertical="center"/>
    </xf>
    <xf numFmtId="0" fontId="10" fillId="3" borderId="17" xfId="0" applyNumberFormat="1" applyFont="1" applyFill="1" applyBorder="1" applyAlignment="1">
      <alignment horizontal="center" vertical="center" wrapText="1"/>
    </xf>
    <xf numFmtId="0" fontId="12" fillId="3" borderId="17" xfId="0" applyNumberFormat="1" applyFont="1" applyFill="1" applyBorder="1" applyAlignment="1" quotePrefix="1">
      <alignment horizontal="left" vertical="center"/>
    </xf>
    <xf numFmtId="0" fontId="12" fillId="0" borderId="16" xfId="0" applyNumberFormat="1" applyFont="1" applyBorder="1" applyAlignment="1" quotePrefix="1">
      <alignment horizontal="center" vertical="center"/>
    </xf>
    <xf numFmtId="0" fontId="10" fillId="0" borderId="17" xfId="0" applyNumberFormat="1" applyFont="1" applyBorder="1" applyAlignment="1">
      <alignment horizontal="center" vertical="center" wrapText="1"/>
    </xf>
    <xf numFmtId="0" fontId="12" fillId="0" borderId="17" xfId="0" applyNumberFormat="1" applyFont="1" applyBorder="1" applyAlignment="1" quotePrefix="1">
      <alignment horizontal="left" vertical="center"/>
    </xf>
    <xf numFmtId="0" fontId="12" fillId="0" borderId="17" xfId="0" applyNumberFormat="1" applyFont="1" applyBorder="1" applyAlignment="1">
      <alignment horizontal="left" vertical="center"/>
    </xf>
    <xf numFmtId="0" fontId="6" fillId="0" borderId="14" xfId="0" applyFont="1" applyBorder="1" applyAlignment="1">
      <alignment horizontal="center" vertical="center" wrapText="1" shrinkToFit="1"/>
    </xf>
    <xf numFmtId="0" fontId="12" fillId="3" borderId="0" xfId="0" applyNumberFormat="1" applyFont="1" applyFill="1" applyAlignment="1" quotePrefix="1">
      <alignment horizontal="left" vertical="center"/>
    </xf>
    <xf numFmtId="0" fontId="12" fillId="0" borderId="0" xfId="0" applyNumberFormat="1" applyFont="1" applyAlignment="1" quotePrefix="1">
      <alignment horizontal="left" vertical="center"/>
    </xf>
    <xf numFmtId="0" fontId="12" fillId="3" borderId="0" xfId="0" applyNumberFormat="1" applyFont="1" applyFill="1" applyAlignment="1" quotePrefix="1">
      <alignment horizontal="center" vertical="center"/>
    </xf>
    <xf numFmtId="0" fontId="12" fillId="0" borderId="0" xfId="0" applyNumberFormat="1" applyFont="1" applyAlignment="1" quotePrefix="1">
      <alignment horizontal="center" vertical="center"/>
    </xf>
    <xf numFmtId="0" fontId="10" fillId="3" borderId="0" xfId="0" applyNumberFormat="1" applyFont="1" applyFill="1" applyAlignment="1">
      <alignment horizontal="center" vertical="center" wrapText="1"/>
    </xf>
    <xf numFmtId="0" fontId="10" fillId="0" borderId="0" xfId="0" applyNumberFormat="1" applyFont="1" applyAlignment="1">
      <alignment horizontal="center" vertical="center" wrapText="1"/>
    </xf>
    <xf numFmtId="0" fontId="12" fillId="0" borderId="0" xfId="0" applyFont="1" applyAlignment="1">
      <alignment/>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6" xfId="0" applyFont="1" applyBorder="1" applyAlignment="1">
      <alignment horizontal="center" vertical="center"/>
    </xf>
    <xf numFmtId="14" fontId="1" fillId="0" borderId="6" xfId="0" applyNumberFormat="1" applyFont="1" applyFill="1" applyBorder="1" applyAlignment="1">
      <alignment horizontal="center" vertical="center" wrapText="1"/>
    </xf>
    <xf numFmtId="14" fontId="1" fillId="0" borderId="7" xfId="0" applyNumberFormat="1" applyFont="1" applyFill="1" applyBorder="1" applyAlignment="1">
      <alignment horizontal="center" vertical="center" wrapText="1"/>
    </xf>
    <xf numFmtId="0" fontId="12" fillId="3" borderId="18" xfId="0" applyNumberFormat="1" applyFont="1" applyFill="1" applyBorder="1" applyAlignment="1" quotePrefix="1">
      <alignment horizontal="left" vertical="center"/>
    </xf>
    <xf numFmtId="0" fontId="12" fillId="3" borderId="19" xfId="0" applyNumberFormat="1" applyFont="1" applyFill="1" applyBorder="1" applyAlignment="1" quotePrefix="1">
      <alignment horizontal="center" vertical="center"/>
    </xf>
    <xf numFmtId="0" fontId="10" fillId="3" borderId="18" xfId="0" applyNumberFormat="1" applyFont="1" applyFill="1" applyBorder="1" applyAlignment="1">
      <alignment horizontal="center" vertical="center" wrapText="1"/>
    </xf>
    <xf numFmtId="0" fontId="17" fillId="2" borderId="0" xfId="0" applyFont="1" applyFill="1" applyAlignment="1">
      <alignment/>
    </xf>
    <xf numFmtId="0" fontId="19" fillId="0" borderId="0" xfId="15" applyAlignment="1">
      <alignment/>
    </xf>
    <xf numFmtId="0" fontId="14" fillId="2" borderId="0" xfId="0" applyFont="1" applyFill="1" applyBorder="1" applyAlignment="1">
      <alignment horizontal="center" vertical="center"/>
    </xf>
    <xf numFmtId="0" fontId="12" fillId="0" borderId="4" xfId="0" applyFont="1" applyBorder="1" applyAlignment="1" applyProtection="1">
      <alignment horizontal="center" vertical="center"/>
      <protection hidden="1"/>
    </xf>
    <xf numFmtId="0" fontId="10" fillId="2" borderId="1" xfId="0" applyFont="1" applyFill="1" applyBorder="1" applyAlignment="1" applyProtection="1">
      <alignment horizontal="center" vertical="center" wrapText="1" shrinkToFit="1"/>
      <protection hidden="1"/>
    </xf>
    <xf numFmtId="0" fontId="10" fillId="2" borderId="13" xfId="0" applyFont="1" applyFill="1" applyBorder="1" applyAlignment="1" applyProtection="1">
      <alignment horizontal="center" vertical="center" wrapText="1" shrinkToFit="1"/>
      <protection hidden="1"/>
    </xf>
    <xf numFmtId="0" fontId="10" fillId="0" borderId="15" xfId="0" applyFont="1" applyBorder="1" applyAlignment="1" applyProtection="1">
      <alignment/>
      <protection hidden="1"/>
    </xf>
    <xf numFmtId="0" fontId="10" fillId="0" borderId="1" xfId="0" applyFont="1" applyBorder="1" applyAlignment="1" applyProtection="1">
      <alignment/>
      <protection hidden="1"/>
    </xf>
    <xf numFmtId="0" fontId="10" fillId="0" borderId="14" xfId="0" applyFont="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locked="0"/>
    </xf>
    <xf numFmtId="0" fontId="10" fillId="2" borderId="13" xfId="0" applyFont="1" applyFill="1" applyBorder="1" applyAlignment="1" applyProtection="1">
      <alignment horizontal="center" vertical="center"/>
      <protection hidden="1"/>
    </xf>
    <xf numFmtId="0" fontId="10" fillId="2" borderId="15" xfId="0" applyFont="1" applyFill="1" applyBorder="1" applyAlignment="1" applyProtection="1">
      <alignment horizontal="center" vertical="center" wrapText="1" shrinkToFit="1"/>
      <protection hidden="1" locked="0"/>
    </xf>
    <xf numFmtId="0" fontId="12"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locked="0"/>
    </xf>
    <xf numFmtId="0" fontId="12" fillId="2" borderId="11"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xf>
    <xf numFmtId="0" fontId="12" fillId="2" borderId="2" xfId="0" applyFont="1" applyFill="1" applyBorder="1" applyAlignment="1" applyProtection="1">
      <alignment/>
      <protection hidden="1"/>
    </xf>
    <xf numFmtId="0" fontId="12" fillId="0" borderId="1" xfId="0" applyFont="1" applyBorder="1" applyAlignment="1" applyProtection="1">
      <alignment horizontal="center"/>
      <protection hidden="1" locked="0"/>
    </xf>
    <xf numFmtId="0" fontId="12" fillId="2" borderId="3" xfId="0" applyFont="1" applyFill="1" applyBorder="1" applyAlignment="1" applyProtection="1">
      <alignment horizontal="center"/>
      <protection hidden="1"/>
    </xf>
    <xf numFmtId="0" fontId="10" fillId="2" borderId="12" xfId="0" applyFont="1" applyFill="1" applyBorder="1" applyAlignment="1" applyProtection="1">
      <alignment horizontal="center" vertical="center" wrapText="1" shrinkToFit="1"/>
      <protection hidden="1"/>
    </xf>
    <xf numFmtId="0" fontId="11" fillId="2" borderId="14" xfId="0" applyFont="1" applyFill="1" applyBorder="1" applyAlignment="1" applyProtection="1">
      <alignment horizontal="center" vertical="center"/>
      <protection hidden="1" locked="0"/>
    </xf>
    <xf numFmtId="0" fontId="10" fillId="2" borderId="0" xfId="0" applyFont="1" applyFill="1" applyBorder="1" applyAlignment="1" applyProtection="1">
      <alignment horizontal="center" vertical="center"/>
      <protection hidden="1"/>
    </xf>
    <xf numFmtId="0" fontId="12" fillId="0" borderId="1" xfId="0" applyFont="1" applyFill="1" applyBorder="1" applyAlignment="1" applyProtection="1">
      <alignment horizontal="center" vertical="center"/>
      <protection hidden="1" locked="0"/>
    </xf>
    <xf numFmtId="0" fontId="10" fillId="2" borderId="3" xfId="0" applyFont="1" applyFill="1" applyBorder="1" applyAlignment="1" applyProtection="1">
      <alignment horizontal="center" vertical="center"/>
      <protection hidden="1"/>
    </xf>
    <xf numFmtId="0" fontId="10"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xf>
    <xf numFmtId="0" fontId="10" fillId="0" borderId="1" xfId="0" applyFont="1" applyBorder="1" applyAlignment="1" applyProtection="1">
      <alignment horizontal="center" vertical="center"/>
      <protection hidden="1" locked="0"/>
    </xf>
    <xf numFmtId="172" fontId="10" fillId="2" borderId="13" xfId="0" applyNumberFormat="1" applyFont="1" applyFill="1" applyBorder="1" applyAlignment="1" applyProtection="1">
      <alignment horizontal="center" vertical="center"/>
      <protection hidden="1"/>
    </xf>
    <xf numFmtId="0" fontId="10" fillId="2" borderId="13" xfId="0" applyFont="1" applyFill="1" applyBorder="1" applyAlignment="1" applyProtection="1">
      <alignment horizontal="center" vertical="center"/>
      <protection hidden="1" locked="0"/>
    </xf>
    <xf numFmtId="0" fontId="12" fillId="2" borderId="0"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protection hidden="1"/>
    </xf>
    <xf numFmtId="0" fontId="12" fillId="0" borderId="4" xfId="0" applyFont="1" applyBorder="1" applyAlignment="1" applyProtection="1" quotePrefix="1">
      <alignment horizontal="center" vertical="center"/>
      <protection hidden="1"/>
    </xf>
    <xf numFmtId="0" fontId="10" fillId="0" borderId="1" xfId="0" applyFont="1" applyFill="1" applyBorder="1" applyAlignment="1" applyProtection="1">
      <alignment horizontal="center" vertical="center"/>
      <protection hidden="1" locked="0"/>
    </xf>
    <xf numFmtId="0" fontId="13" fillId="2" borderId="2" xfId="0" applyFont="1" applyFill="1" applyBorder="1" applyAlignment="1" applyProtection="1">
      <alignment horizontal="center" vertical="center"/>
      <protection hidden="1"/>
    </xf>
    <xf numFmtId="0" fontId="9" fillId="0" borderId="4" xfId="0" applyFont="1" applyBorder="1" applyAlignment="1" applyProtection="1">
      <alignment horizontal="center" vertical="center"/>
      <protection hidden="1"/>
    </xf>
    <xf numFmtId="0" fontId="13" fillId="0" borderId="1" xfId="0" applyFont="1" applyFill="1" applyBorder="1" applyAlignment="1" applyProtection="1">
      <alignment horizontal="center" vertical="center"/>
      <protection hidden="1" locked="0"/>
    </xf>
    <xf numFmtId="0" fontId="13" fillId="2" borderId="3" xfId="0" applyFont="1" applyFill="1" applyBorder="1" applyAlignment="1" applyProtection="1">
      <alignment horizontal="center" vertical="center"/>
      <protection hidden="1"/>
    </xf>
    <xf numFmtId="0" fontId="10" fillId="4" borderId="20" xfId="0" applyNumberFormat="1" applyFont="1" applyFill="1" applyBorder="1" applyAlignment="1" applyProtection="1">
      <alignment horizontal="center" vertical="center" wrapText="1"/>
      <protection locked="0"/>
    </xf>
    <xf numFmtId="0" fontId="5" fillId="2" borderId="0" xfId="0" applyFont="1" applyFill="1" applyBorder="1" applyAlignment="1">
      <alignment horizontal="center" vertical="center"/>
    </xf>
    <xf numFmtId="0" fontId="12" fillId="0" borderId="11" xfId="0" applyFont="1" applyFill="1" applyBorder="1" applyAlignment="1" applyProtection="1">
      <alignment horizontal="center" vertical="center" wrapText="1" shrinkToFit="1"/>
      <protection hidden="1"/>
    </xf>
    <xf numFmtId="172" fontId="12" fillId="2" borderId="13" xfId="0" applyNumberFormat="1"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wrapText="1" shrinkToFit="1"/>
      <protection hidden="1"/>
    </xf>
    <xf numFmtId="0" fontId="12" fillId="2" borderId="13" xfId="0" applyFont="1" applyFill="1" applyBorder="1" applyAlignment="1" applyProtection="1">
      <alignment horizontal="center" vertical="center"/>
      <protection hidden="1" locked="0"/>
    </xf>
    <xf numFmtId="0" fontId="21" fillId="2" borderId="14" xfId="0" applyFont="1" applyFill="1" applyBorder="1" applyAlignment="1" applyProtection="1">
      <alignment horizontal="center" vertical="center"/>
      <protection hidden="1" locked="0"/>
    </xf>
    <xf numFmtId="0" fontId="12" fillId="2" borderId="15" xfId="0" applyFont="1" applyFill="1" applyBorder="1" applyAlignment="1" applyProtection="1">
      <alignment horizontal="center" vertical="center" wrapText="1" shrinkToFit="1"/>
      <protection hidden="1" locked="0"/>
    </xf>
    <xf numFmtId="0" fontId="12" fillId="2" borderId="12"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locked="0"/>
    </xf>
    <xf numFmtId="0" fontId="12" fillId="0" borderId="15" xfId="0" applyFont="1" applyBorder="1" applyAlignment="1" applyProtection="1">
      <alignment/>
      <protection hidden="1"/>
    </xf>
    <xf numFmtId="0" fontId="12" fillId="0" borderId="1" xfId="0" applyFont="1" applyBorder="1" applyAlignment="1" applyProtection="1">
      <alignment/>
      <protection hidden="1"/>
    </xf>
    <xf numFmtId="0" fontId="12" fillId="2" borderId="1" xfId="0" applyFont="1" applyFill="1" applyBorder="1" applyAlignment="1" applyProtection="1">
      <alignment horizontal="center" vertical="center" wrapText="1" shrinkToFit="1"/>
      <protection hidden="1" locked="0"/>
    </xf>
    <xf numFmtId="0" fontId="12" fillId="2" borderId="1" xfId="0" applyFont="1" applyFill="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12" fillId="2" borderId="0" xfId="0" applyFont="1" applyFill="1" applyBorder="1" applyAlignment="1" applyProtection="1">
      <alignment/>
      <protection hidden="1"/>
    </xf>
    <xf numFmtId="172" fontId="12" fillId="2" borderId="6" xfId="0" applyNumberFormat="1" applyFont="1" applyFill="1" applyBorder="1" applyAlignment="1" applyProtection="1">
      <alignment horizontal="center"/>
      <protection hidden="1"/>
    </xf>
    <xf numFmtId="0" fontId="12" fillId="2" borderId="6" xfId="0" applyFont="1" applyFill="1" applyBorder="1" applyAlignment="1" applyProtection="1">
      <alignment horizontal="center"/>
      <protection hidden="1"/>
    </xf>
    <xf numFmtId="172" fontId="12" fillId="2" borderId="13" xfId="0" applyNumberFormat="1" applyFont="1" applyFill="1" applyBorder="1" applyAlignment="1" applyProtection="1">
      <alignment horizontal="center"/>
      <protection hidden="1"/>
    </xf>
    <xf numFmtId="0" fontId="12" fillId="2" borderId="13" xfId="0" applyFont="1" applyFill="1" applyBorder="1" applyAlignment="1" applyProtection="1">
      <alignment horizontal="center"/>
      <protection hidden="1"/>
    </xf>
    <xf numFmtId="0" fontId="21" fillId="2" borderId="14" xfId="0" applyFont="1" applyFill="1" applyBorder="1" applyAlignment="1" applyProtection="1">
      <alignment horizontal="center" vertical="center"/>
      <protection hidden="1"/>
    </xf>
    <xf numFmtId="0" fontId="12" fillId="2" borderId="7" xfId="0" applyFont="1" applyFill="1" applyBorder="1" applyAlignment="1" applyProtection="1">
      <alignment horizontal="center" vertical="center" wrapText="1" shrinkToFit="1"/>
      <protection hidden="1"/>
    </xf>
    <xf numFmtId="0" fontId="12" fillId="2" borderId="15" xfId="0" applyFont="1" applyFill="1" applyBorder="1" applyAlignment="1" applyProtection="1">
      <alignment horizontal="center" vertical="center" wrapText="1" shrinkToFit="1"/>
      <protection hidden="1"/>
    </xf>
    <xf numFmtId="0" fontId="12" fillId="2" borderId="10" xfId="0" applyFont="1" applyFill="1" applyBorder="1" applyAlignment="1" applyProtection="1">
      <alignment horizontal="center" vertical="center" wrapText="1" shrinkToFit="1"/>
      <protection hidden="1"/>
    </xf>
    <xf numFmtId="172" fontId="12" fillId="2" borderId="9" xfId="0" applyNumberFormat="1" applyFont="1" applyFill="1" applyBorder="1" applyAlignment="1" applyProtection="1">
      <alignment horizontal="center"/>
      <protection hidden="1"/>
    </xf>
    <xf numFmtId="0" fontId="12" fillId="2" borderId="9" xfId="0" applyFont="1" applyFill="1" applyBorder="1" applyAlignment="1" applyProtection="1">
      <alignment horizontal="center"/>
      <protection hidden="1"/>
    </xf>
    <xf numFmtId="172" fontId="12" fillId="0" borderId="0" xfId="0" applyNumberFormat="1" applyFont="1" applyFill="1" applyBorder="1" applyAlignment="1" applyProtection="1">
      <alignment horizontal="center" vertical="center"/>
      <protection hidden="1"/>
    </xf>
    <xf numFmtId="0" fontId="12" fillId="0" borderId="6" xfId="0" applyFont="1" applyFill="1" applyBorder="1" applyAlignment="1" applyProtection="1">
      <alignment horizontal="center" vertical="center"/>
      <protection hidden="1" locked="0"/>
    </xf>
    <xf numFmtId="0" fontId="12" fillId="0" borderId="5" xfId="0" applyFont="1" applyFill="1" applyBorder="1" applyAlignment="1" applyProtection="1">
      <alignment horizontal="center" vertical="center"/>
      <protection hidden="1" locked="0"/>
    </xf>
    <xf numFmtId="0" fontId="12" fillId="0" borderId="7" xfId="0" applyFont="1" applyFill="1" applyBorder="1" applyAlignment="1" applyProtection="1">
      <alignment horizontal="center" vertical="center"/>
      <protection hidden="1" locked="0"/>
    </xf>
    <xf numFmtId="0" fontId="12" fillId="0" borderId="8" xfId="0" applyFont="1" applyFill="1" applyBorder="1" applyAlignment="1" applyProtection="1">
      <alignment horizontal="center" vertical="center"/>
      <protection hidden="1" locked="0"/>
    </xf>
    <xf numFmtId="172" fontId="12" fillId="0" borderId="2" xfId="0" applyNumberFormat="1" applyFont="1" applyFill="1" applyBorder="1" applyAlignment="1" applyProtection="1">
      <alignment horizontal="center" vertical="center"/>
      <protection hidden="1"/>
    </xf>
    <xf numFmtId="0" fontId="18" fillId="2" borderId="0" xfId="0" applyFont="1" applyFill="1" applyAlignment="1">
      <alignment horizontal="center" vertical="center" wrapText="1"/>
    </xf>
    <xf numFmtId="0" fontId="18" fillId="2" borderId="0" xfId="0" applyFont="1" applyFill="1" applyAlignment="1">
      <alignment horizontal="center" vertical="center"/>
    </xf>
    <xf numFmtId="0" fontId="21" fillId="2" borderId="2" xfId="0" applyFont="1" applyFill="1" applyBorder="1" applyAlignment="1">
      <alignment horizontal="center" vertical="center" wrapText="1"/>
    </xf>
    <xf numFmtId="0" fontId="15" fillId="2" borderId="0" xfId="0" applyFont="1" applyFill="1" applyBorder="1" applyAlignment="1">
      <alignment horizontal="left" vertical="center"/>
    </xf>
    <xf numFmtId="0" fontId="16" fillId="2" borderId="0" xfId="0" applyFont="1" applyFill="1" applyBorder="1" applyAlignment="1">
      <alignment horizontal="center"/>
    </xf>
    <xf numFmtId="0" fontId="10" fillId="0" borderId="15" xfId="0" applyFont="1" applyBorder="1" applyAlignment="1" applyProtection="1">
      <alignment horizontal="center" vertical="center" wrapText="1" shrinkToFit="1"/>
      <protection hidden="1"/>
    </xf>
    <xf numFmtId="0" fontId="10" fillId="0" borderId="11" xfId="0" applyFont="1" applyBorder="1" applyAlignment="1" applyProtection="1">
      <alignment horizontal="center" vertical="center" wrapText="1" shrinkToFit="1"/>
      <protection hidden="1"/>
    </xf>
    <xf numFmtId="0" fontId="10" fillId="0" borderId="12" xfId="0" applyFont="1" applyBorder="1" applyAlignment="1" applyProtection="1">
      <alignment horizontal="center" vertical="center" wrapText="1" shrinkToFit="1"/>
      <protection hidden="1"/>
    </xf>
    <xf numFmtId="0" fontId="10" fillId="0" borderId="21" xfId="0" applyFont="1" applyBorder="1" applyAlignment="1" applyProtection="1">
      <alignment horizontal="center" vertical="center" wrapText="1" shrinkToFit="1"/>
      <protection hidden="1" locked="0"/>
    </xf>
    <xf numFmtId="0" fontId="10" fillId="0" borderId="22" xfId="0" applyFont="1" applyBorder="1" applyAlignment="1" applyProtection="1">
      <alignment horizontal="center" vertical="center" wrapText="1" shrinkToFit="1"/>
      <protection hidden="1" locked="0"/>
    </xf>
    <xf numFmtId="0" fontId="10" fillId="0" borderId="23" xfId="0" applyFont="1" applyBorder="1" applyAlignment="1" applyProtection="1">
      <alignment horizontal="center" vertical="center" wrapText="1" shrinkToFit="1"/>
      <protection hidden="1" locked="0"/>
    </xf>
    <xf numFmtId="0" fontId="10" fillId="0" borderId="24" xfId="0" applyFont="1" applyBorder="1" applyAlignment="1" applyProtection="1">
      <alignment horizontal="center" vertical="center" wrapText="1" shrinkToFit="1"/>
      <protection hidden="1"/>
    </xf>
    <xf numFmtId="0" fontId="10" fillId="0" borderId="25" xfId="0" applyFont="1" applyBorder="1" applyAlignment="1" applyProtection="1">
      <alignment horizontal="center" vertical="center" wrapText="1" shrinkToFit="1"/>
      <protection hidden="1"/>
    </xf>
    <xf numFmtId="0" fontId="10" fillId="0" borderId="26" xfId="0" applyFont="1" applyBorder="1" applyAlignment="1" applyProtection="1">
      <alignment horizontal="center" vertical="center" wrapText="1" shrinkToFit="1"/>
      <protection hidden="1"/>
    </xf>
    <xf numFmtId="172" fontId="12" fillId="0" borderId="8" xfId="0" applyNumberFormat="1" applyFont="1" applyFill="1" applyBorder="1" applyAlignment="1" applyProtection="1">
      <alignment horizontal="center" vertical="center"/>
      <protection hidden="1"/>
    </xf>
    <xf numFmtId="172" fontId="12" fillId="0" borderId="9" xfId="0" applyNumberFormat="1" applyFont="1" applyFill="1" applyBorder="1" applyAlignment="1" applyProtection="1">
      <alignment horizontal="center" vertical="center"/>
      <protection hidden="1"/>
    </xf>
    <xf numFmtId="0" fontId="12" fillId="0" borderId="2" xfId="0" applyFont="1" applyFill="1" applyBorder="1" applyAlignment="1" applyProtection="1">
      <alignment horizontal="center" vertical="center"/>
      <protection hidden="1" locked="0"/>
    </xf>
    <xf numFmtId="0" fontId="12" fillId="0" borderId="3" xfId="0" applyFont="1" applyFill="1" applyBorder="1" applyAlignment="1" applyProtection="1">
      <alignment horizontal="center" vertical="center"/>
      <protection hidden="1" locked="0"/>
    </xf>
    <xf numFmtId="0" fontId="12" fillId="0" borderId="10" xfId="0" applyFont="1" applyFill="1" applyBorder="1" applyAlignment="1" applyProtection="1">
      <alignment horizontal="center" vertical="center"/>
      <protection hidden="1" locked="0"/>
    </xf>
    <xf numFmtId="0" fontId="12" fillId="0" borderId="0" xfId="0" applyFont="1" applyFill="1" applyBorder="1" applyAlignment="1" applyProtection="1">
      <alignment horizontal="center" vertical="center"/>
      <protection hidden="1"/>
    </xf>
    <xf numFmtId="0" fontId="12" fillId="0" borderId="3" xfId="0" applyFont="1" applyFill="1" applyBorder="1" applyAlignment="1" applyProtection="1">
      <alignment horizontal="center" vertical="center"/>
      <protection hidden="1"/>
    </xf>
    <xf numFmtId="0" fontId="10" fillId="0" borderId="8" xfId="0" applyFont="1" applyFill="1" applyBorder="1" applyAlignment="1" applyProtection="1">
      <alignment horizontal="center" vertical="center"/>
      <protection hidden="1" locked="0"/>
    </xf>
    <xf numFmtId="0" fontId="10" fillId="0" borderId="10" xfId="0" applyFont="1" applyFill="1" applyBorder="1" applyAlignment="1" applyProtection="1">
      <alignment horizontal="center" vertical="center"/>
      <protection hidden="1" locked="0"/>
    </xf>
    <xf numFmtId="172" fontId="10" fillId="0" borderId="8" xfId="0" applyNumberFormat="1" applyFont="1" applyFill="1" applyBorder="1" applyAlignment="1" applyProtection="1">
      <alignment horizontal="center" vertical="center"/>
      <protection hidden="1"/>
    </xf>
    <xf numFmtId="172" fontId="10" fillId="0" borderId="9" xfId="0" applyNumberFormat="1"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locked="0"/>
    </xf>
    <xf numFmtId="0" fontId="10" fillId="0" borderId="7" xfId="0" applyFont="1" applyFill="1" applyBorder="1" applyAlignment="1" applyProtection="1">
      <alignment horizontal="center" vertical="center"/>
      <protection hidden="1" locked="0"/>
    </xf>
    <xf numFmtId="0" fontId="10" fillId="0" borderId="6" xfId="0" applyFont="1" applyFill="1" applyBorder="1" applyAlignment="1" applyProtection="1">
      <alignment horizontal="center" vertical="center"/>
      <protection hidden="1" locked="0"/>
    </xf>
    <xf numFmtId="0" fontId="6" fillId="2" borderId="0" xfId="0" applyFont="1" applyFill="1" applyBorder="1" applyAlignment="1">
      <alignment horizontal="center" vertical="center" wrapText="1" shrinkToFit="1"/>
    </xf>
    <xf numFmtId="172" fontId="6" fillId="2" borderId="0" xfId="0" applyNumberFormat="1" applyFont="1" applyFill="1" applyBorder="1" applyAlignment="1">
      <alignment horizontal="center" wrapText="1"/>
    </xf>
    <xf numFmtId="0" fontId="6" fillId="2" borderId="0" xfId="0" applyFont="1" applyFill="1" applyBorder="1" applyAlignment="1">
      <alignment horizontal="center" wrapText="1"/>
    </xf>
    <xf numFmtId="0" fontId="10" fillId="0" borderId="0" xfId="0" applyFont="1" applyFill="1" applyBorder="1" applyAlignment="1" applyProtection="1">
      <alignment horizontal="center" vertical="center"/>
      <protection hidden="1"/>
    </xf>
    <xf numFmtId="0" fontId="10" fillId="0" borderId="3" xfId="0" applyFont="1" applyFill="1" applyBorder="1" applyAlignment="1" applyProtection="1">
      <alignment horizontal="center" vertical="center"/>
      <protection hidden="1"/>
    </xf>
    <xf numFmtId="0" fontId="10" fillId="5" borderId="5" xfId="0" applyFont="1" applyFill="1" applyBorder="1" applyAlignment="1" applyProtection="1">
      <alignment horizontal="center" vertical="center"/>
      <protection hidden="1" locked="0"/>
    </xf>
    <xf numFmtId="0" fontId="10" fillId="5" borderId="7" xfId="0" applyFont="1" applyFill="1" applyBorder="1" applyAlignment="1" applyProtection="1">
      <alignment horizontal="center" vertical="center"/>
      <protection hidden="1" locked="0"/>
    </xf>
    <xf numFmtId="0" fontId="12" fillId="0" borderId="0" xfId="0" applyFont="1" applyFill="1" applyBorder="1" applyAlignment="1" applyProtection="1">
      <alignment horizontal="center" vertical="center"/>
      <protection hidden="1" locked="0"/>
    </xf>
    <xf numFmtId="0" fontId="10" fillId="5" borderId="8" xfId="0" applyFont="1" applyFill="1" applyBorder="1" applyAlignment="1" applyProtection="1">
      <alignment horizontal="center" vertical="center"/>
      <protection hidden="1"/>
    </xf>
    <xf numFmtId="0" fontId="10" fillId="5" borderId="10" xfId="0" applyFont="1" applyFill="1" applyBorder="1" applyAlignment="1" applyProtection="1">
      <alignment horizontal="center" vertical="center"/>
      <protection hidden="1"/>
    </xf>
    <xf numFmtId="0" fontId="10" fillId="5" borderId="6" xfId="0" applyFont="1" applyFill="1" applyBorder="1" applyAlignment="1" applyProtection="1">
      <alignment horizontal="center" vertical="center"/>
      <protection hidden="1" locked="0"/>
    </xf>
    <xf numFmtId="172" fontId="10" fillId="5" borderId="8" xfId="0" applyNumberFormat="1" applyFont="1" applyFill="1" applyBorder="1" applyAlignment="1" applyProtection="1">
      <alignment horizontal="center" vertical="center"/>
      <protection hidden="1"/>
    </xf>
    <xf numFmtId="172" fontId="10" fillId="5" borderId="9" xfId="0" applyNumberFormat="1"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xf>
    <xf numFmtId="0" fontId="10" fillId="0" borderId="7" xfId="0" applyFont="1" applyFill="1" applyBorder="1" applyAlignment="1" applyProtection="1">
      <alignment horizontal="center" vertical="center"/>
      <protection hidden="1"/>
    </xf>
    <xf numFmtId="0" fontId="10" fillId="0" borderId="15" xfId="0" applyFont="1" applyFill="1" applyBorder="1" applyAlignment="1" applyProtection="1">
      <alignment horizontal="center" vertical="center"/>
      <protection hidden="1" locked="0"/>
    </xf>
    <xf numFmtId="0" fontId="10" fillId="0" borderId="11" xfId="0" applyFont="1" applyFill="1" applyBorder="1" applyAlignment="1" applyProtection="1">
      <alignment horizontal="center" vertical="center"/>
      <protection hidden="1" locked="0"/>
    </xf>
    <xf numFmtId="0" fontId="10" fillId="0" borderId="12" xfId="0" applyFont="1" applyFill="1" applyBorder="1" applyAlignment="1" applyProtection="1">
      <alignment horizontal="center" vertical="center"/>
      <protection hidden="1" locked="0"/>
    </xf>
    <xf numFmtId="0" fontId="11" fillId="0" borderId="7" xfId="0" applyFont="1" applyBorder="1" applyAlignment="1" applyProtection="1">
      <alignment horizontal="center" vertical="center"/>
      <protection hidden="1" locked="0"/>
    </xf>
    <xf numFmtId="0" fontId="11" fillId="0" borderId="3" xfId="0" applyFont="1" applyBorder="1" applyAlignment="1" applyProtection="1">
      <alignment horizontal="center" vertical="center"/>
      <protection hidden="1" locked="0"/>
    </xf>
    <xf numFmtId="0" fontId="11" fillId="0" borderId="10" xfId="0" applyFont="1" applyBorder="1" applyAlignment="1" applyProtection="1">
      <alignment horizontal="center" vertical="center"/>
      <protection hidden="1" locked="0"/>
    </xf>
    <xf numFmtId="0" fontId="10" fillId="0" borderId="4" xfId="0" applyFont="1" applyBorder="1" applyAlignment="1" applyProtection="1">
      <alignment horizontal="center" vertical="center"/>
      <protection hidden="1" locked="0"/>
    </xf>
    <xf numFmtId="0" fontId="10" fillId="0" borderId="14" xfId="0" applyFont="1" applyBorder="1" applyAlignment="1" applyProtection="1">
      <alignment horizontal="center" vertical="center"/>
      <protection hidden="1" locked="0"/>
    </xf>
    <xf numFmtId="0" fontId="10" fillId="0" borderId="8" xfId="0" applyFont="1" applyFill="1" applyBorder="1" applyAlignment="1" applyProtection="1">
      <alignment horizontal="center" vertical="center"/>
      <protection hidden="1"/>
    </xf>
    <xf numFmtId="0" fontId="10" fillId="0" borderId="10" xfId="0" applyFont="1" applyFill="1" applyBorder="1" applyAlignment="1" applyProtection="1">
      <alignment horizontal="center" vertical="center"/>
      <protection hidden="1"/>
    </xf>
    <xf numFmtId="0" fontId="10" fillId="0" borderId="27" xfId="0" applyFont="1" applyBorder="1" applyAlignment="1" applyProtection="1">
      <alignment horizontal="center" vertical="center" wrapText="1" shrinkToFit="1"/>
      <protection hidden="1"/>
    </xf>
    <xf numFmtId="0" fontId="10" fillId="0" borderId="2" xfId="0" applyFont="1" applyFill="1" applyBorder="1" applyAlignment="1" applyProtection="1">
      <alignment horizontal="center" vertical="center"/>
      <protection hidden="1" locked="0"/>
    </xf>
    <xf numFmtId="0" fontId="10" fillId="0" borderId="0" xfId="0" applyFont="1" applyFill="1" applyBorder="1" applyAlignment="1" applyProtection="1">
      <alignment horizontal="center" vertical="center"/>
      <protection hidden="1" locked="0"/>
    </xf>
    <xf numFmtId="0" fontId="10" fillId="0" borderId="3" xfId="0" applyFont="1" applyFill="1" applyBorder="1" applyAlignment="1" applyProtection="1">
      <alignment horizontal="center" vertical="center"/>
      <protection hidden="1" locked="0"/>
    </xf>
    <xf numFmtId="172" fontId="10" fillId="0" borderId="2" xfId="0" applyNumberFormat="1" applyFont="1" applyFill="1" applyBorder="1" applyAlignment="1" applyProtection="1">
      <alignment horizontal="center" vertical="center"/>
      <protection hidden="1"/>
    </xf>
    <xf numFmtId="172" fontId="10" fillId="0" borderId="0" xfId="0" applyNumberFormat="1" applyFont="1" applyFill="1" applyBorder="1" applyAlignment="1" applyProtection="1">
      <alignment horizontal="center" vertical="center"/>
      <protection hidden="1"/>
    </xf>
    <xf numFmtId="0" fontId="6" fillId="2" borderId="0" xfId="0" applyFont="1" applyFill="1" applyBorder="1" applyAlignment="1">
      <alignment horizontal="center"/>
    </xf>
    <xf numFmtId="172" fontId="6" fillId="2" borderId="0" xfId="0" applyNumberFormat="1" applyFont="1" applyFill="1" applyBorder="1" applyAlignment="1">
      <alignment horizontal="center"/>
    </xf>
    <xf numFmtId="0" fontId="9" fillId="2" borderId="0" xfId="0" applyFont="1" applyFill="1" applyBorder="1" applyAlignment="1">
      <alignment horizontal="left"/>
    </xf>
    <xf numFmtId="0" fontId="12" fillId="0" borderId="4" xfId="0" applyFont="1" applyBorder="1" applyAlignment="1" applyProtection="1">
      <alignment horizontal="center" vertical="center"/>
      <protection hidden="1" locked="0"/>
    </xf>
    <xf numFmtId="0" fontId="12" fillId="0" borderId="14" xfId="0" applyFont="1" applyBorder="1" applyAlignment="1" applyProtection="1">
      <alignment horizontal="center" vertical="center"/>
      <protection hidden="1" locked="0"/>
    </xf>
    <xf numFmtId="0" fontId="12" fillId="0" borderId="5" xfId="0" applyFont="1" applyFill="1" applyBorder="1" applyAlignment="1" applyProtection="1">
      <alignment horizontal="center" vertical="center"/>
      <protection hidden="1"/>
    </xf>
    <xf numFmtId="0" fontId="12" fillId="0" borderId="7" xfId="0" applyFont="1" applyFill="1" applyBorder="1" applyAlignment="1" applyProtection="1">
      <alignment horizontal="center" vertical="center"/>
      <protection hidden="1"/>
    </xf>
    <xf numFmtId="0" fontId="12" fillId="0" borderId="8" xfId="0" applyFont="1" applyFill="1" applyBorder="1" applyAlignment="1" applyProtection="1">
      <alignment horizontal="center" vertical="center"/>
      <protection hidden="1"/>
    </xf>
    <xf numFmtId="0" fontId="12" fillId="0" borderId="10" xfId="0" applyFont="1" applyFill="1" applyBorder="1" applyAlignment="1" applyProtection="1">
      <alignment horizontal="center" vertical="center"/>
      <protection hidden="1"/>
    </xf>
    <xf numFmtId="0" fontId="10" fillId="0" borderId="4" xfId="0" applyFont="1" applyBorder="1" applyAlignment="1" applyProtection="1">
      <alignment horizontal="center" vertical="center" wrapText="1" shrinkToFit="1"/>
      <protection hidden="1"/>
    </xf>
    <xf numFmtId="0" fontId="10" fillId="0" borderId="13" xfId="0" applyFont="1" applyBorder="1" applyAlignment="1" applyProtection="1">
      <alignment horizontal="center" vertical="center" wrapText="1" shrinkToFit="1"/>
      <protection hidden="1"/>
    </xf>
    <xf numFmtId="0" fontId="10" fillId="0" borderId="14" xfId="0" applyFont="1" applyBorder="1" applyAlignment="1" applyProtection="1">
      <alignment horizontal="center" vertical="center" wrapText="1" shrinkToFit="1"/>
      <protection hidden="1"/>
    </xf>
    <xf numFmtId="0" fontId="4" fillId="2" borderId="0" xfId="0" applyFont="1" applyFill="1" applyBorder="1" applyAlignment="1">
      <alignment horizontal="center" vertical="center" wrapText="1" shrinkToFit="1"/>
    </xf>
    <xf numFmtId="0" fontId="4" fillId="2" borderId="0" xfId="0" applyFont="1" applyFill="1" applyBorder="1" applyAlignment="1">
      <alignment horizontal="center" vertical="center"/>
    </xf>
    <xf numFmtId="0" fontId="21" fillId="0" borderId="3" xfId="0" applyFont="1" applyBorder="1" applyAlignment="1" applyProtection="1">
      <alignment horizontal="center" vertical="center"/>
      <protection hidden="1" locked="0"/>
    </xf>
    <xf numFmtId="0" fontId="12" fillId="0" borderId="2" xfId="0" applyFont="1" applyFill="1" applyBorder="1" applyAlignment="1" applyProtection="1" quotePrefix="1">
      <alignment horizontal="center" vertical="center"/>
      <protection hidden="1" locked="0"/>
    </xf>
    <xf numFmtId="0" fontId="12" fillId="0" borderId="11" xfId="0" applyFont="1" applyFill="1" applyBorder="1" applyAlignment="1" applyProtection="1">
      <alignment horizontal="center" vertical="center"/>
      <protection hidden="1" locked="0"/>
    </xf>
    <xf numFmtId="0" fontId="21" fillId="0" borderId="7" xfId="0" applyFont="1" applyBorder="1" applyAlignment="1" applyProtection="1">
      <alignment horizontal="center" vertical="center"/>
      <protection hidden="1" locked="0"/>
    </xf>
    <xf numFmtId="0" fontId="21" fillId="0" borderId="10" xfId="0" applyFont="1" applyBorder="1" applyAlignment="1" applyProtection="1">
      <alignment horizontal="center" vertical="center"/>
      <protection hidden="1" locked="0"/>
    </xf>
    <xf numFmtId="0" fontId="12" fillId="0" borderId="15" xfId="0" applyFont="1" applyFill="1" applyBorder="1" applyAlignment="1" applyProtection="1">
      <alignment horizontal="center" vertical="center"/>
      <protection hidden="1" locked="0"/>
    </xf>
    <xf numFmtId="0" fontId="12" fillId="0" borderId="12" xfId="0" applyFont="1" applyFill="1" applyBorder="1" applyAlignment="1" applyProtection="1">
      <alignment horizontal="center" vertical="center"/>
      <protection hidden="1" locked="0"/>
    </xf>
    <xf numFmtId="0" fontId="0" fillId="0" borderId="0" xfId="0" applyAlignment="1" applyProtection="1">
      <alignment vertical="top"/>
      <protection locked="0"/>
    </xf>
    <xf numFmtId="172" fontId="10" fillId="0" borderId="14" xfId="0" applyNumberFormat="1" applyFont="1" applyFill="1" applyBorder="1" applyAlignment="1" applyProtection="1">
      <alignment horizontal="center" vertical="center"/>
      <protection hidden="1"/>
    </xf>
    <xf numFmtId="0" fontId="12" fillId="5" borderId="6" xfId="0" applyFont="1" applyFill="1" applyBorder="1" applyAlignment="1" applyProtection="1">
      <alignment horizontal="center" vertical="center"/>
      <protection hidden="1" locked="0"/>
    </xf>
    <xf numFmtId="0" fontId="12" fillId="5" borderId="5" xfId="0" applyFont="1" applyFill="1" applyBorder="1" applyAlignment="1" applyProtection="1">
      <alignment horizontal="center" vertical="center"/>
      <protection hidden="1" locked="0"/>
    </xf>
    <xf numFmtId="0" fontId="12" fillId="5" borderId="7" xfId="0" applyFont="1" applyFill="1" applyBorder="1" applyAlignment="1" applyProtection="1">
      <alignment horizontal="center" vertical="center"/>
      <protection hidden="1" locked="0"/>
    </xf>
    <xf numFmtId="172" fontId="12" fillId="5" borderId="8" xfId="0" applyNumberFormat="1" applyFont="1" applyFill="1" applyBorder="1" applyAlignment="1" applyProtection="1">
      <alignment horizontal="center" vertical="center"/>
      <protection hidden="1"/>
    </xf>
    <xf numFmtId="172" fontId="12" fillId="5" borderId="9" xfId="0" applyNumberFormat="1" applyFont="1" applyFill="1" applyBorder="1" applyAlignment="1" applyProtection="1">
      <alignment horizontal="center" vertical="center"/>
      <protection hidden="1"/>
    </xf>
    <xf numFmtId="0" fontId="12" fillId="5" borderId="8" xfId="0" applyFont="1" applyFill="1" applyBorder="1" applyAlignment="1" applyProtection="1">
      <alignment horizontal="center" vertical="center"/>
      <protection hidden="1"/>
    </xf>
    <xf numFmtId="0" fontId="12" fillId="5" borderId="10" xfId="0"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locked="0"/>
    </xf>
    <xf numFmtId="0" fontId="12" fillId="5" borderId="0" xfId="0" applyFont="1" applyFill="1" applyBorder="1" applyAlignment="1" applyProtection="1">
      <alignment horizontal="center" vertical="center"/>
      <protection hidden="1" locked="0"/>
    </xf>
    <xf numFmtId="0" fontId="12" fillId="5" borderId="3" xfId="0" applyFont="1" applyFill="1" applyBorder="1" applyAlignment="1" applyProtection="1">
      <alignment horizontal="center" vertical="center"/>
      <protection hidden="1" locked="0"/>
    </xf>
    <xf numFmtId="172" fontId="12" fillId="5" borderId="2" xfId="0" applyNumberFormat="1" applyFont="1" applyFill="1" applyBorder="1" applyAlignment="1" applyProtection="1">
      <alignment horizontal="center" vertical="center"/>
      <protection hidden="1"/>
    </xf>
    <xf numFmtId="172" fontId="12" fillId="5" borderId="0" xfId="0" applyNumberFormat="1"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xf>
    <xf numFmtId="0" fontId="12" fillId="5" borderId="3" xfId="0"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locked="0"/>
    </xf>
    <xf numFmtId="0" fontId="10" fillId="5" borderId="0" xfId="0" applyFont="1" applyFill="1" applyBorder="1" applyAlignment="1" applyProtection="1">
      <alignment horizontal="center" vertical="center"/>
      <protection hidden="1" locked="0"/>
    </xf>
    <xf numFmtId="0" fontId="10" fillId="5" borderId="3" xfId="0" applyFont="1" applyFill="1" applyBorder="1" applyAlignment="1" applyProtection="1">
      <alignment horizontal="center" vertical="center"/>
      <protection hidden="1" locked="0"/>
    </xf>
    <xf numFmtId="172" fontId="10" fillId="5" borderId="2" xfId="0" applyNumberFormat="1" applyFont="1" applyFill="1" applyBorder="1" applyAlignment="1" applyProtection="1">
      <alignment horizontal="center" vertical="center"/>
      <protection hidden="1"/>
    </xf>
    <xf numFmtId="172" fontId="10" fillId="5" borderId="0" xfId="0" applyNumberFormat="1"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xf>
    <xf numFmtId="0" fontId="10" fillId="5" borderId="3" xfId="0" applyFont="1" applyFill="1" applyBorder="1" applyAlignment="1" applyProtection="1">
      <alignment horizontal="center" vertical="center"/>
      <protection hidden="1"/>
    </xf>
    <xf numFmtId="0" fontId="12" fillId="5" borderId="0" xfId="0" applyFont="1" applyFill="1" applyBorder="1" applyAlignment="1" applyProtection="1">
      <alignment horizontal="center" vertical="center"/>
      <protection hidden="1"/>
    </xf>
    <xf numFmtId="172" fontId="21" fillId="5" borderId="0" xfId="0" applyNumberFormat="1" applyFont="1" applyFill="1" applyBorder="1" applyAlignment="1" applyProtection="1">
      <alignment horizontal="center" vertical="center"/>
      <protection hidden="1"/>
    </xf>
    <xf numFmtId="0" fontId="13" fillId="0" borderId="8" xfId="0" applyFont="1" applyFill="1" applyBorder="1" applyAlignment="1" applyProtection="1">
      <alignment horizontal="center" vertical="center"/>
      <protection hidden="1" locked="0"/>
    </xf>
    <xf numFmtId="0" fontId="13" fillId="0" borderId="10" xfId="0" applyFont="1" applyFill="1" applyBorder="1" applyAlignment="1" applyProtection="1">
      <alignment horizontal="center" vertical="center"/>
      <protection hidden="1" locked="0"/>
    </xf>
    <xf numFmtId="0" fontId="1" fillId="0" borderId="4"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4" xfId="0" applyFont="1" applyBorder="1" applyAlignment="1">
      <alignment horizontal="center" vertical="center"/>
    </xf>
    <xf numFmtId="0" fontId="1" fillId="0" borderId="13" xfId="0" applyFont="1" applyBorder="1" applyAlignment="1">
      <alignment horizontal="center" vertical="center"/>
    </xf>
    <xf numFmtId="14" fontId="1" fillId="0" borderId="13" xfId="0" applyNumberFormat="1" applyFont="1" applyFill="1" applyBorder="1" applyAlignment="1">
      <alignment horizontal="center" vertical="center" wrapText="1"/>
    </xf>
    <xf numFmtId="14" fontId="1" fillId="0" borderId="14" xfId="0" applyNumberFormat="1" applyFont="1" applyFill="1" applyBorder="1" applyAlignment="1">
      <alignment horizontal="center" vertical="center" wrapText="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12" fillId="5" borderId="5" xfId="0" applyFont="1" applyFill="1" applyBorder="1" applyAlignment="1" applyProtection="1">
      <alignment horizontal="center"/>
      <protection hidden="1"/>
    </xf>
    <xf numFmtId="0" fontId="12" fillId="5" borderId="7" xfId="0" applyFont="1" applyFill="1" applyBorder="1" applyAlignment="1" applyProtection="1">
      <alignment horizontal="center"/>
      <protection hidden="1"/>
    </xf>
    <xf numFmtId="0" fontId="0" fillId="0" borderId="2" xfId="0" applyFill="1" applyBorder="1" applyAlignment="1">
      <alignment horizontal="center"/>
    </xf>
    <xf numFmtId="0" fontId="0" fillId="0" borderId="0" xfId="0" applyFill="1" applyBorder="1" applyAlignment="1">
      <alignment horizontal="center"/>
    </xf>
    <xf numFmtId="0" fontId="0" fillId="0" borderId="3" xfId="0" applyFill="1" applyBorder="1" applyAlignment="1">
      <alignment horizontal="center"/>
    </xf>
    <xf numFmtId="172" fontId="0" fillId="5" borderId="8" xfId="0" applyNumberFormat="1" applyFill="1" applyBorder="1" applyAlignment="1">
      <alignment horizontal="center"/>
    </xf>
    <xf numFmtId="172" fontId="0" fillId="5" borderId="9" xfId="0" applyNumberFormat="1" applyFill="1" applyBorder="1" applyAlignment="1">
      <alignment horizontal="center"/>
    </xf>
    <xf numFmtId="0" fontId="0" fillId="5" borderId="8" xfId="0" applyFill="1" applyBorder="1" applyAlignment="1">
      <alignment horizontal="center"/>
    </xf>
    <xf numFmtId="0" fontId="0" fillId="5" borderId="10" xfId="0" applyFill="1" applyBorder="1" applyAlignment="1">
      <alignment horizontal="center"/>
    </xf>
    <xf numFmtId="172" fontId="0" fillId="0" borderId="2" xfId="0" applyNumberFormat="1" applyFill="1" applyBorder="1" applyAlignment="1">
      <alignment horizontal="center"/>
    </xf>
    <xf numFmtId="172" fontId="0" fillId="0" borderId="0" xfId="0" applyNumberFormat="1" applyFill="1" applyBorder="1" applyAlignment="1">
      <alignment horizontal="center"/>
    </xf>
    <xf numFmtId="0" fontId="12" fillId="0" borderId="2" xfId="0" applyFont="1" applyFill="1" applyBorder="1" applyAlignment="1" applyProtection="1">
      <alignment horizontal="center"/>
      <protection hidden="1" locked="0"/>
    </xf>
    <xf numFmtId="0" fontId="12" fillId="0" borderId="0" xfId="0" applyFont="1" applyFill="1" applyBorder="1" applyAlignment="1" applyProtection="1">
      <alignment horizontal="center"/>
      <protection hidden="1" locked="0"/>
    </xf>
    <xf numFmtId="0" fontId="12" fillId="0" borderId="3" xfId="0" applyFont="1" applyFill="1" applyBorder="1" applyAlignment="1" applyProtection="1">
      <alignment horizontal="center"/>
      <protection hidden="1" locked="0"/>
    </xf>
    <xf numFmtId="0" fontId="12" fillId="0" borderId="5" xfId="0" applyFont="1" applyFill="1" applyBorder="1" applyAlignment="1" applyProtection="1">
      <alignment horizontal="center"/>
      <protection hidden="1" locked="0"/>
    </xf>
    <xf numFmtId="0" fontId="12" fillId="0" borderId="6" xfId="0" applyFont="1" applyFill="1" applyBorder="1" applyAlignment="1" applyProtection="1">
      <alignment horizontal="center"/>
      <protection hidden="1" locked="0"/>
    </xf>
    <xf numFmtId="0" fontId="12" fillId="0" borderId="7" xfId="0" applyFont="1" applyFill="1" applyBorder="1" applyAlignment="1" applyProtection="1">
      <alignment horizontal="center"/>
      <protection hidden="1" locked="0"/>
    </xf>
    <xf numFmtId="0" fontId="12" fillId="0" borderId="8" xfId="0" applyFont="1" applyFill="1" applyBorder="1" applyAlignment="1" applyProtection="1">
      <alignment horizontal="center"/>
      <protection hidden="1" locked="0"/>
    </xf>
    <xf numFmtId="0" fontId="12" fillId="0" borderId="10" xfId="0" applyFont="1" applyFill="1" applyBorder="1" applyAlignment="1" applyProtection="1">
      <alignment horizontal="center"/>
      <protection hidden="1" locked="0"/>
    </xf>
    <xf numFmtId="0" fontId="0" fillId="0" borderId="8" xfId="0" applyFill="1" applyBorder="1" applyAlignment="1">
      <alignment horizontal="center"/>
    </xf>
    <xf numFmtId="0" fontId="0" fillId="0" borderId="10" xfId="0" applyFill="1" applyBorder="1" applyAlignment="1">
      <alignment horizontal="center"/>
    </xf>
    <xf numFmtId="172" fontId="0" fillId="0" borderId="8" xfId="0" applyNumberFormat="1" applyFill="1" applyBorder="1" applyAlignment="1">
      <alignment horizontal="center"/>
    </xf>
    <xf numFmtId="172" fontId="0" fillId="0" borderId="9" xfId="0" applyNumberFormat="1" applyFill="1" applyBorder="1" applyAlignment="1">
      <alignment horizontal="center"/>
    </xf>
    <xf numFmtId="0" fontId="0" fillId="0" borderId="5" xfId="0" applyFill="1" applyBorder="1" applyAlignment="1">
      <alignment horizontal="center"/>
    </xf>
    <xf numFmtId="0" fontId="0" fillId="0" borderId="7" xfId="0" applyFill="1" applyBorder="1" applyAlignment="1">
      <alignment horizontal="center"/>
    </xf>
    <xf numFmtId="0" fontId="0" fillId="0" borderId="15"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0" fillId="0" borderId="4" xfId="0" applyBorder="1" applyAlignment="1">
      <alignment horizontal="center"/>
    </xf>
    <xf numFmtId="0" fontId="0" fillId="0" borderId="14" xfId="0" applyBorder="1" applyAlignment="1">
      <alignment horizontal="center"/>
    </xf>
    <xf numFmtId="0" fontId="0" fillId="0" borderId="6" xfId="0" applyFill="1" applyBorder="1" applyAlignment="1">
      <alignment horizontal="center"/>
    </xf>
    <xf numFmtId="1" fontId="0" fillId="0" borderId="5" xfId="0" applyNumberFormat="1" applyFill="1" applyBorder="1" applyAlignment="1">
      <alignment horizontal="center"/>
    </xf>
    <xf numFmtId="1" fontId="0" fillId="0" borderId="7" xfId="0" applyNumberFormat="1" applyFill="1" applyBorder="1" applyAlignment="1">
      <alignment horizontal="center"/>
    </xf>
    <xf numFmtId="0" fontId="0" fillId="5" borderId="5" xfId="0" applyFill="1" applyBorder="1" applyAlignment="1">
      <alignment horizontal="center"/>
    </xf>
    <xf numFmtId="0" fontId="0" fillId="5" borderId="6" xfId="0" applyFill="1" applyBorder="1" applyAlignment="1">
      <alignment horizontal="center"/>
    </xf>
    <xf numFmtId="0" fontId="0" fillId="5" borderId="7" xfId="0" applyFill="1" applyBorder="1" applyAlignment="1">
      <alignment horizontal="center"/>
    </xf>
    <xf numFmtId="0" fontId="0" fillId="0" borderId="24" xfId="0" applyBorder="1" applyAlignment="1">
      <alignment horizontal="center" vertical="center" wrapText="1" shrinkToFit="1"/>
    </xf>
    <xf numFmtId="0" fontId="0" fillId="0" borderId="25" xfId="0" applyBorder="1" applyAlignment="1">
      <alignment horizontal="center" vertical="center" wrapText="1" shrinkToFit="1"/>
    </xf>
    <xf numFmtId="0" fontId="0" fillId="0" borderId="27" xfId="0" applyBorder="1" applyAlignment="1">
      <alignment horizontal="center" vertical="center" wrapText="1" shrinkToFit="1"/>
    </xf>
    <xf numFmtId="0" fontId="12" fillId="5" borderId="0" xfId="0" applyFont="1" applyFill="1" applyBorder="1" applyAlignment="1" applyProtection="1">
      <alignment horizontal="center"/>
      <protection hidden="1"/>
    </xf>
    <xf numFmtId="0" fontId="12" fillId="5" borderId="2" xfId="0" applyFont="1" applyFill="1" applyBorder="1" applyAlignment="1" applyProtection="1">
      <alignment horizontal="center"/>
      <protection hidden="1"/>
    </xf>
    <xf numFmtId="0" fontId="12" fillId="5" borderId="3" xfId="0" applyFont="1" applyFill="1" applyBorder="1" applyAlignment="1" applyProtection="1">
      <alignment horizontal="center"/>
      <protection hidden="1"/>
    </xf>
    <xf numFmtId="172" fontId="12" fillId="5" borderId="0" xfId="0" applyNumberFormat="1" applyFont="1" applyFill="1" applyBorder="1" applyAlignment="1" applyProtection="1">
      <alignment horizontal="center"/>
      <protection hidden="1"/>
    </xf>
    <xf numFmtId="0" fontId="0" fillId="5" borderId="2" xfId="0" applyFill="1" applyBorder="1" applyAlignment="1">
      <alignment horizontal="center"/>
    </xf>
    <xf numFmtId="0" fontId="0" fillId="5" borderId="0" xfId="0" applyFill="1" applyBorder="1" applyAlignment="1">
      <alignment horizontal="center"/>
    </xf>
    <xf numFmtId="0" fontId="0" fillId="5" borderId="3" xfId="0" applyFill="1" applyBorder="1" applyAlignment="1">
      <alignment horizontal="center"/>
    </xf>
    <xf numFmtId="172" fontId="0" fillId="5" borderId="2" xfId="0" applyNumberFormat="1" applyFill="1" applyBorder="1" applyAlignment="1">
      <alignment horizontal="center"/>
    </xf>
    <xf numFmtId="172" fontId="0" fillId="5" borderId="0" xfId="0" applyNumberFormat="1" applyFill="1" applyBorder="1" applyAlignment="1">
      <alignment horizontal="center"/>
    </xf>
    <xf numFmtId="172" fontId="12" fillId="5" borderId="8" xfId="0" applyNumberFormat="1" applyFont="1" applyFill="1" applyBorder="1" applyAlignment="1" applyProtection="1">
      <alignment horizontal="center"/>
      <protection hidden="1"/>
    </xf>
    <xf numFmtId="172" fontId="12" fillId="5" borderId="9" xfId="0" applyNumberFormat="1" applyFont="1" applyFill="1" applyBorder="1" applyAlignment="1" applyProtection="1">
      <alignment horizontal="center"/>
      <protection hidden="1"/>
    </xf>
    <xf numFmtId="0" fontId="12" fillId="5" borderId="8" xfId="0" applyFont="1" applyFill="1" applyBorder="1" applyAlignment="1" applyProtection="1">
      <alignment horizontal="center"/>
      <protection hidden="1"/>
    </xf>
    <xf numFmtId="0" fontId="12" fillId="5" borderId="10" xfId="0" applyFont="1" applyFill="1" applyBorder="1" applyAlignment="1" applyProtection="1">
      <alignment horizontal="center"/>
      <protection hidden="1"/>
    </xf>
    <xf numFmtId="172" fontId="12" fillId="5" borderId="2" xfId="0" applyNumberFormat="1" applyFont="1" applyFill="1" applyBorder="1" applyAlignment="1" applyProtection="1">
      <alignment horizontal="center"/>
      <protection hidden="1"/>
    </xf>
    <xf numFmtId="0" fontId="12" fillId="5" borderId="6" xfId="0" applyFont="1" applyFill="1" applyBorder="1" applyAlignment="1" applyProtection="1">
      <alignment horizontal="center"/>
      <protection hidden="1"/>
    </xf>
    <xf numFmtId="172" fontId="0" fillId="0" borderId="14" xfId="0" applyNumberFormat="1" applyFill="1" applyBorder="1" applyAlignment="1">
      <alignment horizontal="center"/>
    </xf>
    <xf numFmtId="0" fontId="12" fillId="0" borderId="15" xfId="0" applyFont="1" applyFill="1" applyBorder="1" applyAlignment="1" applyProtection="1">
      <alignment horizontal="center" vertical="center"/>
      <protection hidden="1"/>
    </xf>
    <xf numFmtId="0" fontId="12" fillId="0" borderId="11" xfId="0" applyFont="1" applyFill="1" applyBorder="1" applyAlignment="1" applyProtection="1">
      <alignment horizontal="center" vertical="center"/>
      <protection hidden="1"/>
    </xf>
    <xf numFmtId="0" fontId="12" fillId="0" borderId="12" xfId="0" applyFont="1" applyFill="1" applyBorder="1" applyAlignment="1" applyProtection="1">
      <alignment horizontal="center" vertical="center"/>
      <protection hidden="1"/>
    </xf>
    <xf numFmtId="172" fontId="12" fillId="0" borderId="8" xfId="0" applyNumberFormat="1" applyFont="1" applyFill="1" applyBorder="1" applyAlignment="1" applyProtection="1">
      <alignment horizontal="center"/>
      <protection hidden="1"/>
    </xf>
    <xf numFmtId="172" fontId="12" fillId="0" borderId="9" xfId="0" applyNumberFormat="1" applyFont="1" applyFill="1" applyBorder="1" applyAlignment="1" applyProtection="1">
      <alignment horizontal="center"/>
      <protection hidden="1"/>
    </xf>
    <xf numFmtId="0" fontId="0" fillId="0" borderId="2" xfId="0" applyFill="1" applyBorder="1" applyAlignment="1" quotePrefix="1">
      <alignment horizontal="center"/>
    </xf>
    <xf numFmtId="0" fontId="12" fillId="0" borderId="5" xfId="0" applyFont="1" applyFill="1" applyBorder="1" applyAlignment="1" applyProtection="1">
      <alignment horizontal="center"/>
      <protection hidden="1"/>
    </xf>
    <xf numFmtId="0" fontId="12" fillId="0" borderId="7" xfId="0" applyFont="1" applyFill="1" applyBorder="1" applyAlignment="1" applyProtection="1">
      <alignment horizontal="center"/>
      <protection hidden="1"/>
    </xf>
    <xf numFmtId="0" fontId="12" fillId="0" borderId="8" xfId="0" applyFont="1" applyFill="1" applyBorder="1" applyAlignment="1" applyProtection="1">
      <alignment horizontal="center"/>
      <protection hidden="1"/>
    </xf>
    <xf numFmtId="0" fontId="12" fillId="0" borderId="10" xfId="0" applyFont="1" applyFill="1" applyBorder="1" applyAlignment="1" applyProtection="1">
      <alignment horizontal="center"/>
      <protection hidden="1"/>
    </xf>
    <xf numFmtId="0" fontId="12" fillId="0" borderId="4" xfId="0" applyFont="1" applyBorder="1" applyAlignment="1" applyProtection="1">
      <alignment horizontal="center"/>
      <protection hidden="1"/>
    </xf>
    <xf numFmtId="0" fontId="12" fillId="0" borderId="14" xfId="0" applyFont="1" applyBorder="1" applyAlignment="1" applyProtection="1">
      <alignment horizontal="center"/>
      <protection hidden="1"/>
    </xf>
    <xf numFmtId="0" fontId="0" fillId="0" borderId="28" xfId="0" applyBorder="1" applyAlignment="1">
      <alignment horizontal="center" vertical="center" wrapText="1" shrinkToFit="1"/>
    </xf>
    <xf numFmtId="0" fontId="0" fillId="0" borderId="26" xfId="0" applyBorder="1" applyAlignment="1">
      <alignment horizontal="center" vertical="center" wrapText="1" shrinkToFit="1"/>
    </xf>
    <xf numFmtId="0" fontId="12" fillId="0" borderId="24" xfId="0" applyFont="1" applyBorder="1" applyAlignment="1" applyProtection="1">
      <alignment horizontal="center" vertical="center" wrapText="1" shrinkToFit="1"/>
      <protection hidden="1"/>
    </xf>
    <xf numFmtId="0" fontId="12" fillId="0" borderId="25" xfId="0" applyFont="1" applyBorder="1" applyAlignment="1" applyProtection="1">
      <alignment horizontal="center" vertical="center" wrapText="1" shrinkToFit="1"/>
      <protection hidden="1"/>
    </xf>
    <xf numFmtId="0" fontId="12" fillId="0" borderId="27" xfId="0" applyFont="1" applyBorder="1" applyAlignment="1" applyProtection="1">
      <alignment horizontal="center" vertical="center" wrapText="1" shrinkToFit="1"/>
      <protection hidden="1"/>
    </xf>
    <xf numFmtId="0" fontId="12" fillId="0" borderId="26" xfId="0" applyFont="1" applyBorder="1" applyAlignment="1" applyProtection="1">
      <alignment horizontal="center" vertical="center" wrapText="1" shrinkToFit="1"/>
      <protection hidden="1"/>
    </xf>
    <xf numFmtId="0" fontId="12" fillId="0" borderId="29" xfId="0" applyFont="1" applyBorder="1" applyAlignment="1" applyProtection="1">
      <alignment horizontal="center" vertical="center" wrapText="1" shrinkToFit="1"/>
      <protection hidden="1"/>
    </xf>
    <xf numFmtId="0" fontId="12" fillId="0" borderId="13" xfId="0" applyFont="1" applyBorder="1" applyAlignment="1" applyProtection="1">
      <alignment horizontal="center" vertical="center" wrapText="1" shrinkToFit="1"/>
      <protection hidden="1"/>
    </xf>
    <xf numFmtId="0" fontId="12" fillId="0" borderId="23" xfId="0" applyFont="1" applyBorder="1" applyAlignment="1" applyProtection="1">
      <alignment horizontal="center" vertical="center" wrapText="1" shrinkToFit="1"/>
      <protection hidden="1"/>
    </xf>
    <xf numFmtId="0" fontId="12" fillId="0" borderId="4" xfId="0" applyFont="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6" fillId="0" borderId="5" xfId="0" applyFont="1" applyBorder="1" applyAlignment="1">
      <alignment horizontal="center" vertical="center" wrapText="1" shrinkToFit="1"/>
    </xf>
    <xf numFmtId="0" fontId="6" fillId="0" borderId="6" xfId="0" applyFont="1" applyBorder="1" applyAlignment="1">
      <alignment horizontal="center" vertical="center" wrapText="1" shrinkToFit="1"/>
    </xf>
    <xf numFmtId="0" fontId="6" fillId="0" borderId="7" xfId="0" applyFont="1" applyBorder="1" applyAlignment="1">
      <alignment horizontal="center" vertical="center" wrapText="1" shrinkToFit="1"/>
    </xf>
    <xf numFmtId="172" fontId="4" fillId="2" borderId="0" xfId="0" applyNumberFormat="1" applyFont="1" applyFill="1" applyBorder="1" applyAlignment="1">
      <alignment horizontal="center" vertical="center"/>
    </xf>
    <xf numFmtId="0" fontId="12" fillId="0" borderId="21" xfId="0" applyFont="1" applyBorder="1" applyAlignment="1" applyProtection="1">
      <alignment horizontal="center" vertical="center" wrapText="1" shrinkToFit="1"/>
      <protection hidden="1" locked="0"/>
    </xf>
    <xf numFmtId="0" fontId="12" fillId="0" borderId="22" xfId="0" applyFont="1" applyBorder="1" applyAlignment="1" applyProtection="1">
      <alignment horizontal="center" vertical="center" wrapText="1" shrinkToFit="1"/>
      <protection hidden="1" locked="0"/>
    </xf>
    <xf numFmtId="0" fontId="12" fillId="0" borderId="23" xfId="0" applyFont="1" applyBorder="1" applyAlignment="1" applyProtection="1">
      <alignment horizontal="center" vertical="center" wrapText="1" shrinkToFit="1"/>
      <protection hidden="1" locked="0"/>
    </xf>
    <xf numFmtId="0" fontId="12" fillId="0" borderId="29" xfId="0" applyFont="1" applyBorder="1" applyAlignment="1" applyProtection="1">
      <alignment horizontal="center" vertical="center" wrapText="1" shrinkToFit="1"/>
      <protection hidden="1" locked="0"/>
    </xf>
    <xf numFmtId="0" fontId="12" fillId="0" borderId="30" xfId="0" applyFont="1" applyBorder="1" applyAlignment="1" applyProtection="1">
      <alignment horizontal="center" vertical="center" wrapText="1" shrinkToFit="1"/>
      <protection hidden="1" locked="0"/>
    </xf>
    <xf numFmtId="1" fontId="12" fillId="0" borderId="5" xfId="0" applyNumberFormat="1" applyFont="1" applyFill="1" applyBorder="1" applyAlignment="1" applyProtection="1">
      <alignment horizontal="center"/>
      <protection hidden="1"/>
    </xf>
    <xf numFmtId="1" fontId="12" fillId="0" borderId="7" xfId="0" applyNumberFormat="1" applyFont="1" applyFill="1" applyBorder="1" applyAlignment="1" applyProtection="1">
      <alignment horizontal="center"/>
      <protection hidden="1"/>
    </xf>
    <xf numFmtId="0" fontId="6" fillId="0" borderId="5" xfId="0" applyFont="1" applyFill="1" applyBorder="1" applyAlignment="1">
      <alignment horizontal="center" wrapText="1"/>
    </xf>
    <xf numFmtId="0" fontId="6" fillId="0" borderId="7" xfId="0" applyFont="1" applyFill="1" applyBorder="1" applyAlignment="1">
      <alignment horizontal="center"/>
    </xf>
    <xf numFmtId="0" fontId="6" fillId="0" borderId="4" xfId="0" applyFont="1" applyBorder="1" applyAlignment="1">
      <alignment horizontal="center" wrapText="1"/>
    </xf>
    <xf numFmtId="0" fontId="6" fillId="0" borderId="14" xfId="0" applyFont="1" applyBorder="1" applyAlignment="1">
      <alignment horizontal="center"/>
    </xf>
    <xf numFmtId="172" fontId="6" fillId="0" borderId="8" xfId="0" applyNumberFormat="1" applyFont="1" applyFill="1" applyBorder="1" applyAlignment="1">
      <alignment horizontal="center" wrapText="1"/>
    </xf>
    <xf numFmtId="172" fontId="6" fillId="0" borderId="9" xfId="0" applyNumberFormat="1" applyFont="1" applyFill="1" applyBorder="1" applyAlignment="1">
      <alignment horizontal="center"/>
    </xf>
    <xf numFmtId="0" fontId="6" fillId="0" borderId="8" xfId="0" applyFont="1" applyFill="1" applyBorder="1" applyAlignment="1">
      <alignment horizontal="center" wrapText="1"/>
    </xf>
    <xf numFmtId="0" fontId="6" fillId="0" borderId="10" xfId="0" applyFont="1" applyFill="1" applyBorder="1" applyAlignment="1">
      <alignment horizontal="center"/>
    </xf>
    <xf numFmtId="0" fontId="6" fillId="0" borderId="6" xfId="0" applyFont="1" applyFill="1" applyBorder="1" applyAlignment="1">
      <alignment horizontal="center"/>
    </xf>
    <xf numFmtId="1" fontId="0" fillId="0" borderId="2" xfId="0" applyNumberFormat="1" applyFill="1" applyBorder="1" applyAlignment="1">
      <alignment horizontal="center"/>
    </xf>
    <xf numFmtId="1" fontId="0" fillId="0" borderId="3" xfId="0" applyNumberFormat="1" applyFill="1" applyBorder="1" applyAlignment="1">
      <alignment horizontal="center"/>
    </xf>
    <xf numFmtId="0" fontId="12" fillId="0" borderId="0" xfId="0" applyFont="1" applyFill="1" applyBorder="1" applyAlignment="1" applyProtection="1">
      <alignment horizontal="center"/>
      <protection hidden="1"/>
    </xf>
    <xf numFmtId="0" fontId="12" fillId="0" borderId="3" xfId="0" applyFont="1" applyFill="1" applyBorder="1" applyAlignment="1" applyProtection="1">
      <alignment horizontal="center"/>
      <protection hidden="1"/>
    </xf>
    <xf numFmtId="0" fontId="14" fillId="6" borderId="31" xfId="0" applyFont="1" applyFill="1" applyBorder="1" applyAlignment="1">
      <alignment horizontal="center" vertical="center"/>
    </xf>
    <xf numFmtId="0" fontId="14" fillId="6" borderId="32" xfId="0" applyFont="1" applyFill="1" applyBorder="1" applyAlignment="1">
      <alignment horizontal="center" vertical="center"/>
    </xf>
    <xf numFmtId="0" fontId="14" fillId="6" borderId="33" xfId="0" applyFont="1" applyFill="1" applyBorder="1" applyAlignment="1">
      <alignment horizontal="center" vertical="center"/>
    </xf>
    <xf numFmtId="0" fontId="12" fillId="0" borderId="15" xfId="0" applyFont="1" applyBorder="1" applyAlignment="1" applyProtection="1">
      <alignment horizontal="center" vertical="center" wrapText="1" shrinkToFit="1"/>
      <protection hidden="1"/>
    </xf>
    <xf numFmtId="0" fontId="12" fillId="0" borderId="11" xfId="0" applyFont="1" applyBorder="1" applyAlignment="1" applyProtection="1">
      <alignment horizontal="center" vertical="center" wrapText="1" shrinkToFit="1"/>
      <protection hidden="1"/>
    </xf>
    <xf numFmtId="0" fontId="12" fillId="0" borderId="12" xfId="0" applyFont="1" applyBorder="1" applyAlignment="1" applyProtection="1">
      <alignment horizontal="center" vertical="center" wrapText="1" shrinkToFit="1"/>
      <protection hidden="1"/>
    </xf>
    <xf numFmtId="0" fontId="12" fillId="0" borderId="5" xfId="0" applyFont="1" applyBorder="1" applyAlignment="1" applyProtection="1">
      <alignment horizontal="center" vertical="center" wrapText="1" shrinkToFit="1"/>
      <protection hidden="1"/>
    </xf>
    <xf numFmtId="0" fontId="12" fillId="0" borderId="2" xfId="0" applyFont="1" applyBorder="1" applyAlignment="1" applyProtection="1">
      <alignment horizontal="center" vertical="center" wrapText="1" shrinkToFit="1"/>
      <protection hidden="1"/>
    </xf>
    <xf numFmtId="0" fontId="12" fillId="0" borderId="8" xfId="0" applyFont="1" applyBorder="1" applyAlignment="1" applyProtection="1">
      <alignment horizontal="center" vertical="center" wrapText="1" shrinkToFit="1"/>
      <protection hidden="1"/>
    </xf>
    <xf numFmtId="0" fontId="10" fillId="0" borderId="15" xfId="0" applyFont="1" applyBorder="1" applyAlignment="1">
      <alignment horizontal="center" vertical="center" wrapText="1" shrinkToFit="1"/>
    </xf>
    <xf numFmtId="0" fontId="10" fillId="0" borderId="11" xfId="0" applyFont="1" applyBorder="1" applyAlignment="1">
      <alignment horizontal="center" vertical="center" wrapText="1" shrinkToFit="1"/>
    </xf>
    <xf numFmtId="0" fontId="10" fillId="0" borderId="12" xfId="0" applyFont="1" applyBorder="1" applyAlignment="1">
      <alignment horizontal="center" vertical="center" wrapText="1" shrinkToFit="1"/>
    </xf>
    <xf numFmtId="0" fontId="19" fillId="0" borderId="0" xfId="15" applyAlignment="1">
      <alignment horizontal="center"/>
    </xf>
    <xf numFmtId="0" fontId="0" fillId="0" borderId="0" xfId="0"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3">
    <dxf>
      <fill>
        <patternFill>
          <bgColor rgb="FFFF0000"/>
        </patternFill>
      </fill>
      <border/>
    </dxf>
    <dxf>
      <fill>
        <patternFill>
          <bgColor rgb="FF00FF00"/>
        </patternFill>
      </fill>
      <border/>
    </dxf>
    <dxf>
      <fill>
        <patternFill>
          <bgColor rgb="FF00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15.emf" /><Relationship Id="rId3" Type="http://schemas.openxmlformats.org/officeDocument/2006/relationships/image" Target="../media/image14.emf" /><Relationship Id="rId4" Type="http://schemas.openxmlformats.org/officeDocument/2006/relationships/image" Target="../media/image9.emf" /><Relationship Id="rId5" Type="http://schemas.openxmlformats.org/officeDocument/2006/relationships/image" Target="../media/image20.emf" /></Relationships>
</file>

<file path=xl/drawings/_rels/drawing2.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6.emf" /><Relationship Id="rId3" Type="http://schemas.openxmlformats.org/officeDocument/2006/relationships/image" Target="../media/image11.emf" /><Relationship Id="rId4" Type="http://schemas.openxmlformats.org/officeDocument/2006/relationships/image" Target="../media/image2.emf" /><Relationship Id="rId5" Type="http://schemas.openxmlformats.org/officeDocument/2006/relationships/image" Target="../media/image1.png" /><Relationship Id="rId6" Type="http://schemas.openxmlformats.org/officeDocument/2006/relationships/image" Target="../media/image3.emf" /><Relationship Id="rId7" Type="http://schemas.openxmlformats.org/officeDocument/2006/relationships/image" Target="../media/image18.emf" /><Relationship Id="rId8" Type="http://schemas.openxmlformats.org/officeDocument/2006/relationships/image" Target="../media/image22.emf" /><Relationship Id="rId9" Type="http://schemas.openxmlformats.org/officeDocument/2006/relationships/image" Target="../media/image21.emf" /></Relationships>
</file>

<file path=xl/drawings/_rels/drawing3.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8.emf" /><Relationship Id="rId3" Type="http://schemas.openxmlformats.org/officeDocument/2006/relationships/image" Target="../media/image1.png" /><Relationship Id="rId4" Type="http://schemas.openxmlformats.org/officeDocument/2006/relationships/image" Target="../media/image16.emf" /><Relationship Id="rId5" Type="http://schemas.openxmlformats.org/officeDocument/2006/relationships/image" Target="../media/image23.emf" /><Relationship Id="rId6" Type="http://schemas.openxmlformats.org/officeDocument/2006/relationships/image" Target="../media/image10.emf" /><Relationship Id="rId7" Type="http://schemas.openxmlformats.org/officeDocument/2006/relationships/image" Target="../media/image7.emf" /><Relationship Id="rId8" Type="http://schemas.openxmlformats.org/officeDocument/2006/relationships/image" Target="../media/image17.emf" /></Relationships>
</file>

<file path=xl/drawings/_rels/drawing4.xml.rels><?xml version="1.0" encoding="utf-8" standalone="yes"?><Relationships xmlns="http://schemas.openxmlformats.org/package/2006/relationships"><Relationship Id="rId1" Type="http://schemas.openxmlformats.org/officeDocument/2006/relationships/image" Target="../media/image25.emf" /></Relationships>
</file>

<file path=xl/drawings/_rels/drawing5.xml.rels><?xml version="1.0" encoding="utf-8" standalone="yes"?><Relationships xmlns="http://schemas.openxmlformats.org/package/2006/relationships"><Relationship Id="rId1" Type="http://schemas.openxmlformats.org/officeDocument/2006/relationships/image" Target="../media/image24.emf" /><Relationship Id="rId2" Type="http://schemas.openxmlformats.org/officeDocument/2006/relationships/image" Target="../media/image19.emf" /><Relationship Id="rId3"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457200</xdr:colOff>
      <xdr:row>11</xdr:row>
      <xdr:rowOff>9525</xdr:rowOff>
    </xdr:from>
    <xdr:to>
      <xdr:col>7</xdr:col>
      <xdr:colOff>438150</xdr:colOff>
      <xdr:row>16</xdr:row>
      <xdr:rowOff>152400</xdr:rowOff>
    </xdr:to>
    <xdr:pic>
      <xdr:nvPicPr>
        <xdr:cNvPr id="1" name="FeuilleDeMatch"/>
        <xdr:cNvPicPr preferRelativeResize="1">
          <a:picLocks noChangeAspect="1"/>
        </xdr:cNvPicPr>
      </xdr:nvPicPr>
      <xdr:blipFill>
        <a:blip r:embed="rId1"/>
        <a:stretch>
          <a:fillRect/>
        </a:stretch>
      </xdr:blipFill>
      <xdr:spPr>
        <a:xfrm>
          <a:off x="1066800" y="2352675"/>
          <a:ext cx="3638550" cy="952500"/>
        </a:xfrm>
        <a:prstGeom prst="rect">
          <a:avLst/>
        </a:prstGeom>
        <a:noFill/>
        <a:ln w="9525" cmpd="sng">
          <a:noFill/>
        </a:ln>
      </xdr:spPr>
    </xdr:pic>
    <xdr:clientData/>
  </xdr:twoCellAnchor>
  <xdr:twoCellAnchor editAs="oneCell">
    <xdr:from>
      <xdr:col>1</xdr:col>
      <xdr:colOff>514350</xdr:colOff>
      <xdr:row>20</xdr:row>
      <xdr:rowOff>180975</xdr:rowOff>
    </xdr:from>
    <xdr:to>
      <xdr:col>7</xdr:col>
      <xdr:colOff>504825</xdr:colOff>
      <xdr:row>24</xdr:row>
      <xdr:rowOff>114300</xdr:rowOff>
    </xdr:to>
    <xdr:pic>
      <xdr:nvPicPr>
        <xdr:cNvPr id="2" name="CommandButton1"/>
        <xdr:cNvPicPr preferRelativeResize="1">
          <a:picLocks noChangeAspect="1"/>
        </xdr:cNvPicPr>
      </xdr:nvPicPr>
      <xdr:blipFill>
        <a:blip r:embed="rId2"/>
        <a:stretch>
          <a:fillRect/>
        </a:stretch>
      </xdr:blipFill>
      <xdr:spPr>
        <a:xfrm>
          <a:off x="1123950" y="3981450"/>
          <a:ext cx="3648075" cy="981075"/>
        </a:xfrm>
        <a:prstGeom prst="rect">
          <a:avLst/>
        </a:prstGeom>
        <a:noFill/>
        <a:ln w="9525" cmpd="sng">
          <a:noFill/>
        </a:ln>
      </xdr:spPr>
    </xdr:pic>
    <xdr:clientData/>
  </xdr:twoCellAnchor>
  <xdr:twoCellAnchor editAs="oneCell">
    <xdr:from>
      <xdr:col>8</xdr:col>
      <xdr:colOff>161925</xdr:colOff>
      <xdr:row>20</xdr:row>
      <xdr:rowOff>180975</xdr:rowOff>
    </xdr:from>
    <xdr:to>
      <xdr:col>14</xdr:col>
      <xdr:colOff>219075</xdr:colOff>
      <xdr:row>24</xdr:row>
      <xdr:rowOff>47625</xdr:rowOff>
    </xdr:to>
    <xdr:pic>
      <xdr:nvPicPr>
        <xdr:cNvPr id="3" name="CommandButton2"/>
        <xdr:cNvPicPr preferRelativeResize="1">
          <a:picLocks noChangeAspect="1"/>
        </xdr:cNvPicPr>
      </xdr:nvPicPr>
      <xdr:blipFill>
        <a:blip r:embed="rId3"/>
        <a:stretch>
          <a:fillRect/>
        </a:stretch>
      </xdr:blipFill>
      <xdr:spPr>
        <a:xfrm>
          <a:off x="5038725" y="3981450"/>
          <a:ext cx="3714750" cy="914400"/>
        </a:xfrm>
        <a:prstGeom prst="rect">
          <a:avLst/>
        </a:prstGeom>
        <a:noFill/>
        <a:ln w="9525" cmpd="sng">
          <a:noFill/>
        </a:ln>
      </xdr:spPr>
    </xdr:pic>
    <xdr:clientData/>
  </xdr:twoCellAnchor>
  <xdr:twoCellAnchor editAs="oneCell">
    <xdr:from>
      <xdr:col>8</xdr:col>
      <xdr:colOff>190500</xdr:colOff>
      <xdr:row>11</xdr:row>
      <xdr:rowOff>0</xdr:rowOff>
    </xdr:from>
    <xdr:to>
      <xdr:col>14</xdr:col>
      <xdr:colOff>228600</xdr:colOff>
      <xdr:row>16</xdr:row>
      <xdr:rowOff>123825</xdr:rowOff>
    </xdr:to>
    <xdr:pic>
      <xdr:nvPicPr>
        <xdr:cNvPr id="4" name="CommandButton3"/>
        <xdr:cNvPicPr preferRelativeResize="1">
          <a:picLocks noChangeAspect="1"/>
        </xdr:cNvPicPr>
      </xdr:nvPicPr>
      <xdr:blipFill>
        <a:blip r:embed="rId4"/>
        <a:stretch>
          <a:fillRect/>
        </a:stretch>
      </xdr:blipFill>
      <xdr:spPr>
        <a:xfrm>
          <a:off x="5067300" y="2343150"/>
          <a:ext cx="3695700" cy="933450"/>
        </a:xfrm>
        <a:prstGeom prst="rect">
          <a:avLst/>
        </a:prstGeom>
        <a:noFill/>
        <a:ln w="9525" cmpd="sng">
          <a:noFill/>
        </a:ln>
      </xdr:spPr>
    </xdr:pic>
    <xdr:clientData/>
  </xdr:twoCellAnchor>
  <xdr:twoCellAnchor editAs="oneCell">
    <xdr:from>
      <xdr:col>7</xdr:col>
      <xdr:colOff>133350</xdr:colOff>
      <xdr:row>6</xdr:row>
      <xdr:rowOff>19050</xdr:rowOff>
    </xdr:from>
    <xdr:to>
      <xdr:col>8</xdr:col>
      <xdr:colOff>438150</xdr:colOff>
      <xdr:row>8</xdr:row>
      <xdr:rowOff>0</xdr:rowOff>
    </xdr:to>
    <xdr:pic>
      <xdr:nvPicPr>
        <xdr:cNvPr id="5" name="CommandButton4"/>
        <xdr:cNvPicPr preferRelativeResize="1">
          <a:picLocks noChangeAspect="1"/>
        </xdr:cNvPicPr>
      </xdr:nvPicPr>
      <xdr:blipFill>
        <a:blip r:embed="rId5"/>
        <a:stretch>
          <a:fillRect/>
        </a:stretch>
      </xdr:blipFill>
      <xdr:spPr>
        <a:xfrm>
          <a:off x="4400550" y="1552575"/>
          <a:ext cx="91440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428625</xdr:colOff>
      <xdr:row>4</xdr:row>
      <xdr:rowOff>114300</xdr:rowOff>
    </xdr:from>
    <xdr:to>
      <xdr:col>10</xdr:col>
      <xdr:colOff>209550</xdr:colOff>
      <xdr:row>5</xdr:row>
      <xdr:rowOff>190500</xdr:rowOff>
    </xdr:to>
    <xdr:pic>
      <xdr:nvPicPr>
        <xdr:cNvPr id="1" name="CommandButton1"/>
        <xdr:cNvPicPr preferRelativeResize="1">
          <a:picLocks noChangeAspect="1"/>
        </xdr:cNvPicPr>
      </xdr:nvPicPr>
      <xdr:blipFill>
        <a:blip r:embed="rId1"/>
        <a:stretch>
          <a:fillRect/>
        </a:stretch>
      </xdr:blipFill>
      <xdr:spPr>
        <a:xfrm>
          <a:off x="1247775" y="1028700"/>
          <a:ext cx="2600325" cy="361950"/>
        </a:xfrm>
        <a:prstGeom prst="rect">
          <a:avLst/>
        </a:prstGeom>
        <a:noFill/>
        <a:ln w="9525" cmpd="sng">
          <a:noFill/>
        </a:ln>
      </xdr:spPr>
    </xdr:pic>
    <xdr:clientData/>
  </xdr:twoCellAnchor>
  <xdr:twoCellAnchor editAs="oneCell">
    <xdr:from>
      <xdr:col>3</xdr:col>
      <xdr:colOff>219075</xdr:colOff>
      <xdr:row>5</xdr:row>
      <xdr:rowOff>228600</xdr:rowOff>
    </xdr:from>
    <xdr:to>
      <xdr:col>8</xdr:col>
      <xdr:colOff>171450</xdr:colOff>
      <xdr:row>7</xdr:row>
      <xdr:rowOff>66675</xdr:rowOff>
    </xdr:to>
    <xdr:pic>
      <xdr:nvPicPr>
        <xdr:cNvPr id="2" name="NbJoueur"/>
        <xdr:cNvPicPr preferRelativeResize="1">
          <a:picLocks noChangeAspect="1"/>
        </xdr:cNvPicPr>
      </xdr:nvPicPr>
      <xdr:blipFill>
        <a:blip r:embed="rId2"/>
        <a:stretch>
          <a:fillRect/>
        </a:stretch>
      </xdr:blipFill>
      <xdr:spPr>
        <a:xfrm>
          <a:off x="2143125" y="1428750"/>
          <a:ext cx="1095375" cy="314325"/>
        </a:xfrm>
        <a:prstGeom prst="rect">
          <a:avLst/>
        </a:prstGeom>
        <a:noFill/>
        <a:ln w="9525" cmpd="sng">
          <a:noFill/>
        </a:ln>
      </xdr:spPr>
    </xdr:pic>
    <xdr:clientData/>
  </xdr:twoCellAnchor>
  <xdr:twoCellAnchor editAs="oneCell">
    <xdr:from>
      <xdr:col>17</xdr:col>
      <xdr:colOff>114300</xdr:colOff>
      <xdr:row>1</xdr:row>
      <xdr:rowOff>76200</xdr:rowOff>
    </xdr:from>
    <xdr:to>
      <xdr:col>20</xdr:col>
      <xdr:colOff>276225</xdr:colOff>
      <xdr:row>3</xdr:row>
      <xdr:rowOff>114300</xdr:rowOff>
    </xdr:to>
    <xdr:pic>
      <xdr:nvPicPr>
        <xdr:cNvPr id="3" name="AvecCouleur"/>
        <xdr:cNvPicPr preferRelativeResize="1">
          <a:picLocks noChangeAspect="1"/>
        </xdr:cNvPicPr>
      </xdr:nvPicPr>
      <xdr:blipFill>
        <a:blip r:embed="rId3"/>
        <a:stretch>
          <a:fillRect/>
        </a:stretch>
      </xdr:blipFill>
      <xdr:spPr>
        <a:xfrm>
          <a:off x="5181600" y="619125"/>
          <a:ext cx="1019175" cy="285750"/>
        </a:xfrm>
        <a:prstGeom prst="rect">
          <a:avLst/>
        </a:prstGeom>
        <a:noFill/>
        <a:ln w="9525" cmpd="sng">
          <a:noFill/>
        </a:ln>
      </xdr:spPr>
    </xdr:pic>
    <xdr:clientData/>
  </xdr:twoCellAnchor>
  <xdr:twoCellAnchor editAs="oneCell">
    <xdr:from>
      <xdr:col>17</xdr:col>
      <xdr:colOff>114300</xdr:colOff>
      <xdr:row>4</xdr:row>
      <xdr:rowOff>133350</xdr:rowOff>
    </xdr:from>
    <xdr:to>
      <xdr:col>20</xdr:col>
      <xdr:colOff>276225</xdr:colOff>
      <xdr:row>5</xdr:row>
      <xdr:rowOff>133350</xdr:rowOff>
    </xdr:to>
    <xdr:pic>
      <xdr:nvPicPr>
        <xdr:cNvPr id="4" name="OptionButton1"/>
        <xdr:cNvPicPr preferRelativeResize="1">
          <a:picLocks noChangeAspect="1"/>
        </xdr:cNvPicPr>
      </xdr:nvPicPr>
      <xdr:blipFill>
        <a:blip r:embed="rId4"/>
        <a:stretch>
          <a:fillRect/>
        </a:stretch>
      </xdr:blipFill>
      <xdr:spPr>
        <a:xfrm>
          <a:off x="5181600" y="1047750"/>
          <a:ext cx="1019175" cy="285750"/>
        </a:xfrm>
        <a:prstGeom prst="rect">
          <a:avLst/>
        </a:prstGeom>
        <a:noFill/>
        <a:ln w="9525" cmpd="sng">
          <a:noFill/>
        </a:ln>
      </xdr:spPr>
    </xdr:pic>
    <xdr:clientData/>
  </xdr:twoCellAnchor>
  <xdr:twoCellAnchor editAs="oneCell">
    <xdr:from>
      <xdr:col>13</xdr:col>
      <xdr:colOff>190500</xdr:colOff>
      <xdr:row>6</xdr:row>
      <xdr:rowOff>142875</xdr:rowOff>
    </xdr:from>
    <xdr:to>
      <xdr:col>17</xdr:col>
      <xdr:colOff>257175</xdr:colOff>
      <xdr:row>9</xdr:row>
      <xdr:rowOff>114300</xdr:rowOff>
    </xdr:to>
    <xdr:pic>
      <xdr:nvPicPr>
        <xdr:cNvPr id="5" name="Picture 14"/>
        <xdr:cNvPicPr preferRelativeResize="1">
          <a:picLocks noChangeAspect="1"/>
        </xdr:cNvPicPr>
      </xdr:nvPicPr>
      <xdr:blipFill>
        <a:blip r:embed="rId5"/>
        <a:stretch>
          <a:fillRect/>
        </a:stretch>
      </xdr:blipFill>
      <xdr:spPr>
        <a:xfrm>
          <a:off x="4400550" y="1581150"/>
          <a:ext cx="923925" cy="638175"/>
        </a:xfrm>
        <a:prstGeom prst="rect">
          <a:avLst/>
        </a:prstGeom>
        <a:noFill/>
        <a:ln w="9525" cmpd="sng">
          <a:noFill/>
        </a:ln>
      </xdr:spPr>
    </xdr:pic>
    <xdr:clientData/>
  </xdr:twoCellAnchor>
  <xdr:twoCellAnchor editAs="oneCell">
    <xdr:from>
      <xdr:col>0</xdr:col>
      <xdr:colOff>28575</xdr:colOff>
      <xdr:row>6</xdr:row>
      <xdr:rowOff>142875</xdr:rowOff>
    </xdr:from>
    <xdr:to>
      <xdr:col>1</xdr:col>
      <xdr:colOff>133350</xdr:colOff>
      <xdr:row>9</xdr:row>
      <xdr:rowOff>114300</xdr:rowOff>
    </xdr:to>
    <xdr:pic>
      <xdr:nvPicPr>
        <xdr:cNvPr id="6" name="Picture 15"/>
        <xdr:cNvPicPr preferRelativeResize="1">
          <a:picLocks noChangeAspect="1"/>
        </xdr:cNvPicPr>
      </xdr:nvPicPr>
      <xdr:blipFill>
        <a:blip r:embed="rId5"/>
        <a:stretch>
          <a:fillRect/>
        </a:stretch>
      </xdr:blipFill>
      <xdr:spPr>
        <a:xfrm>
          <a:off x="28575" y="1581150"/>
          <a:ext cx="923925" cy="638175"/>
        </a:xfrm>
        <a:prstGeom prst="rect">
          <a:avLst/>
        </a:prstGeom>
        <a:noFill/>
        <a:ln w="9525" cmpd="sng">
          <a:noFill/>
        </a:ln>
      </xdr:spPr>
    </xdr:pic>
    <xdr:clientData/>
  </xdr:twoCellAnchor>
  <xdr:twoCellAnchor editAs="oneCell">
    <xdr:from>
      <xdr:col>1</xdr:col>
      <xdr:colOff>409575</xdr:colOff>
      <xdr:row>1</xdr:row>
      <xdr:rowOff>85725</xdr:rowOff>
    </xdr:from>
    <xdr:to>
      <xdr:col>5</xdr:col>
      <xdr:colOff>38100</xdr:colOff>
      <xdr:row>4</xdr:row>
      <xdr:rowOff>76200</xdr:rowOff>
    </xdr:to>
    <xdr:pic>
      <xdr:nvPicPr>
        <xdr:cNvPr id="7" name="CommandButton4"/>
        <xdr:cNvPicPr preferRelativeResize="1">
          <a:picLocks noChangeAspect="1"/>
        </xdr:cNvPicPr>
      </xdr:nvPicPr>
      <xdr:blipFill>
        <a:blip r:embed="rId6"/>
        <a:stretch>
          <a:fillRect/>
        </a:stretch>
      </xdr:blipFill>
      <xdr:spPr>
        <a:xfrm>
          <a:off x="1228725" y="628650"/>
          <a:ext cx="1304925" cy="361950"/>
        </a:xfrm>
        <a:prstGeom prst="rect">
          <a:avLst/>
        </a:prstGeom>
        <a:noFill/>
        <a:ln w="9525" cmpd="sng">
          <a:noFill/>
        </a:ln>
      </xdr:spPr>
    </xdr:pic>
    <xdr:clientData/>
  </xdr:twoCellAnchor>
  <xdr:twoCellAnchor editAs="oneCell">
    <xdr:from>
      <xdr:col>5</xdr:col>
      <xdr:colOff>114300</xdr:colOff>
      <xdr:row>1</xdr:row>
      <xdr:rowOff>47625</xdr:rowOff>
    </xdr:from>
    <xdr:to>
      <xdr:col>13</xdr:col>
      <xdr:colOff>0</xdr:colOff>
      <xdr:row>4</xdr:row>
      <xdr:rowOff>76200</xdr:rowOff>
    </xdr:to>
    <xdr:pic>
      <xdr:nvPicPr>
        <xdr:cNvPr id="8" name="CommandButton5"/>
        <xdr:cNvPicPr preferRelativeResize="1">
          <a:picLocks noChangeAspect="1"/>
        </xdr:cNvPicPr>
      </xdr:nvPicPr>
      <xdr:blipFill>
        <a:blip r:embed="rId7"/>
        <a:stretch>
          <a:fillRect/>
        </a:stretch>
      </xdr:blipFill>
      <xdr:spPr>
        <a:xfrm>
          <a:off x="2609850" y="590550"/>
          <a:ext cx="1600200" cy="400050"/>
        </a:xfrm>
        <a:prstGeom prst="rect">
          <a:avLst/>
        </a:prstGeom>
        <a:noFill/>
        <a:ln w="9525" cmpd="sng">
          <a:noFill/>
        </a:ln>
      </xdr:spPr>
    </xdr:pic>
    <xdr:clientData/>
  </xdr:twoCellAnchor>
  <xdr:twoCellAnchor editAs="oneCell">
    <xdr:from>
      <xdr:col>9</xdr:col>
      <xdr:colOff>142875</xdr:colOff>
      <xdr:row>5</xdr:row>
      <xdr:rowOff>209550</xdr:rowOff>
    </xdr:from>
    <xdr:to>
      <xdr:col>17</xdr:col>
      <xdr:colOff>114300</xdr:colOff>
      <xdr:row>7</xdr:row>
      <xdr:rowOff>57150</xdr:rowOff>
    </xdr:to>
    <xdr:pic>
      <xdr:nvPicPr>
        <xdr:cNvPr id="9" name="CommandButton6"/>
        <xdr:cNvPicPr preferRelativeResize="1">
          <a:picLocks noChangeAspect="1"/>
        </xdr:cNvPicPr>
      </xdr:nvPicPr>
      <xdr:blipFill>
        <a:blip r:embed="rId8"/>
        <a:stretch>
          <a:fillRect/>
        </a:stretch>
      </xdr:blipFill>
      <xdr:spPr>
        <a:xfrm>
          <a:off x="3495675" y="1409700"/>
          <a:ext cx="1685925" cy="323850"/>
        </a:xfrm>
        <a:prstGeom prst="rect">
          <a:avLst/>
        </a:prstGeom>
        <a:noFill/>
        <a:ln w="9525" cmpd="sng">
          <a:noFill/>
        </a:ln>
      </xdr:spPr>
    </xdr:pic>
    <xdr:clientData/>
  </xdr:twoCellAnchor>
  <xdr:twoCellAnchor editAs="oneCell">
    <xdr:from>
      <xdr:col>12</xdr:col>
      <xdr:colOff>0</xdr:colOff>
      <xdr:row>4</xdr:row>
      <xdr:rowOff>76200</xdr:rowOff>
    </xdr:from>
    <xdr:to>
      <xdr:col>15</xdr:col>
      <xdr:colOff>228600</xdr:colOff>
      <xdr:row>5</xdr:row>
      <xdr:rowOff>142875</xdr:rowOff>
    </xdr:to>
    <xdr:pic>
      <xdr:nvPicPr>
        <xdr:cNvPr id="10" name="CommandButton2"/>
        <xdr:cNvPicPr preferRelativeResize="1">
          <a:picLocks noChangeAspect="1"/>
        </xdr:cNvPicPr>
      </xdr:nvPicPr>
      <xdr:blipFill>
        <a:blip r:embed="rId9"/>
        <a:stretch>
          <a:fillRect/>
        </a:stretch>
      </xdr:blipFill>
      <xdr:spPr>
        <a:xfrm>
          <a:off x="3924300" y="990600"/>
          <a:ext cx="108585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152400</xdr:colOff>
      <xdr:row>3</xdr:row>
      <xdr:rowOff>104775</xdr:rowOff>
    </xdr:from>
    <xdr:to>
      <xdr:col>29</xdr:col>
      <xdr:colOff>28575</xdr:colOff>
      <xdr:row>4</xdr:row>
      <xdr:rowOff>266700</xdr:rowOff>
    </xdr:to>
    <xdr:pic>
      <xdr:nvPicPr>
        <xdr:cNvPr id="1" name="AvecCouleur"/>
        <xdr:cNvPicPr preferRelativeResize="1">
          <a:picLocks noChangeAspect="1"/>
        </xdr:cNvPicPr>
      </xdr:nvPicPr>
      <xdr:blipFill>
        <a:blip r:embed="rId1"/>
        <a:stretch>
          <a:fillRect/>
        </a:stretch>
      </xdr:blipFill>
      <xdr:spPr>
        <a:xfrm>
          <a:off x="6905625" y="657225"/>
          <a:ext cx="1019175" cy="285750"/>
        </a:xfrm>
        <a:prstGeom prst="rect">
          <a:avLst/>
        </a:prstGeom>
        <a:noFill/>
        <a:ln w="9525" cmpd="sng">
          <a:noFill/>
        </a:ln>
      </xdr:spPr>
    </xdr:pic>
    <xdr:clientData/>
  </xdr:twoCellAnchor>
  <xdr:twoCellAnchor editAs="oneCell">
    <xdr:from>
      <xdr:col>24</xdr:col>
      <xdr:colOff>152400</xdr:colOff>
      <xdr:row>5</xdr:row>
      <xdr:rowOff>0</xdr:rowOff>
    </xdr:from>
    <xdr:to>
      <xdr:col>29</xdr:col>
      <xdr:colOff>28575</xdr:colOff>
      <xdr:row>6</xdr:row>
      <xdr:rowOff>47625</xdr:rowOff>
    </xdr:to>
    <xdr:pic>
      <xdr:nvPicPr>
        <xdr:cNvPr id="2" name="OptionButton1"/>
        <xdr:cNvPicPr preferRelativeResize="1">
          <a:picLocks noChangeAspect="1"/>
        </xdr:cNvPicPr>
      </xdr:nvPicPr>
      <xdr:blipFill>
        <a:blip r:embed="rId2"/>
        <a:stretch>
          <a:fillRect/>
        </a:stretch>
      </xdr:blipFill>
      <xdr:spPr>
        <a:xfrm>
          <a:off x="6905625" y="962025"/>
          <a:ext cx="1019175" cy="285750"/>
        </a:xfrm>
        <a:prstGeom prst="rect">
          <a:avLst/>
        </a:prstGeom>
        <a:noFill/>
        <a:ln w="9525" cmpd="sng">
          <a:noFill/>
        </a:ln>
      </xdr:spPr>
    </xdr:pic>
    <xdr:clientData/>
  </xdr:twoCellAnchor>
  <xdr:twoCellAnchor editAs="oneCell">
    <xdr:from>
      <xdr:col>10</xdr:col>
      <xdr:colOff>190500</xdr:colOff>
      <xdr:row>6</xdr:row>
      <xdr:rowOff>19050</xdr:rowOff>
    </xdr:from>
    <xdr:to>
      <xdr:col>14</xdr:col>
      <xdr:colOff>257175</xdr:colOff>
      <xdr:row>9</xdr:row>
      <xdr:rowOff>38100</xdr:rowOff>
    </xdr:to>
    <xdr:pic>
      <xdr:nvPicPr>
        <xdr:cNvPr id="3" name="Picture 9"/>
        <xdr:cNvPicPr preferRelativeResize="1">
          <a:picLocks noChangeAspect="1"/>
        </xdr:cNvPicPr>
      </xdr:nvPicPr>
      <xdr:blipFill>
        <a:blip r:embed="rId3"/>
        <a:stretch>
          <a:fillRect/>
        </a:stretch>
      </xdr:blipFill>
      <xdr:spPr>
        <a:xfrm>
          <a:off x="3800475" y="1219200"/>
          <a:ext cx="923925" cy="638175"/>
        </a:xfrm>
        <a:prstGeom prst="rect">
          <a:avLst/>
        </a:prstGeom>
        <a:noFill/>
        <a:ln w="9525" cmpd="sng">
          <a:noFill/>
        </a:ln>
      </xdr:spPr>
    </xdr:pic>
    <xdr:clientData/>
  </xdr:twoCellAnchor>
  <xdr:twoCellAnchor editAs="oneCell">
    <xdr:from>
      <xdr:col>28</xdr:col>
      <xdr:colOff>257175</xdr:colOff>
      <xdr:row>6</xdr:row>
      <xdr:rowOff>0</xdr:rowOff>
    </xdr:from>
    <xdr:to>
      <xdr:col>33</xdr:col>
      <xdr:colOff>28575</xdr:colOff>
      <xdr:row>9</xdr:row>
      <xdr:rowOff>28575</xdr:rowOff>
    </xdr:to>
    <xdr:pic>
      <xdr:nvPicPr>
        <xdr:cNvPr id="4" name="Picture 10"/>
        <xdr:cNvPicPr preferRelativeResize="1">
          <a:picLocks noChangeAspect="1"/>
        </xdr:cNvPicPr>
      </xdr:nvPicPr>
      <xdr:blipFill>
        <a:blip r:embed="rId3"/>
        <a:stretch>
          <a:fillRect/>
        </a:stretch>
      </xdr:blipFill>
      <xdr:spPr>
        <a:xfrm>
          <a:off x="7867650" y="1200150"/>
          <a:ext cx="914400" cy="647700"/>
        </a:xfrm>
        <a:prstGeom prst="rect">
          <a:avLst/>
        </a:prstGeom>
        <a:noFill/>
        <a:ln w="9525" cmpd="sng">
          <a:noFill/>
        </a:ln>
      </xdr:spPr>
    </xdr:pic>
    <xdr:clientData/>
  </xdr:twoCellAnchor>
  <xdr:twoCellAnchor editAs="oneCell">
    <xdr:from>
      <xdr:col>15</xdr:col>
      <xdr:colOff>266700</xdr:colOff>
      <xdr:row>4</xdr:row>
      <xdr:rowOff>85725</xdr:rowOff>
    </xdr:from>
    <xdr:to>
      <xdr:col>22</xdr:col>
      <xdr:colOff>142875</xdr:colOff>
      <xdr:row>5</xdr:row>
      <xdr:rowOff>219075</xdr:rowOff>
    </xdr:to>
    <xdr:pic>
      <xdr:nvPicPr>
        <xdr:cNvPr id="5" name="CommandButton3"/>
        <xdr:cNvPicPr preferRelativeResize="1">
          <a:picLocks noChangeAspect="1"/>
        </xdr:cNvPicPr>
      </xdr:nvPicPr>
      <xdr:blipFill>
        <a:blip r:embed="rId4"/>
        <a:stretch>
          <a:fillRect/>
        </a:stretch>
      </xdr:blipFill>
      <xdr:spPr>
        <a:xfrm>
          <a:off x="5019675" y="762000"/>
          <a:ext cx="1304925" cy="419100"/>
        </a:xfrm>
        <a:prstGeom prst="rect">
          <a:avLst/>
        </a:prstGeom>
        <a:noFill/>
        <a:ln w="9525" cmpd="sng">
          <a:noFill/>
        </a:ln>
      </xdr:spPr>
    </xdr:pic>
    <xdr:clientData/>
  </xdr:twoCellAnchor>
  <xdr:twoCellAnchor editAs="oneCell">
    <xdr:from>
      <xdr:col>4</xdr:col>
      <xdr:colOff>85725</xdr:colOff>
      <xdr:row>5</xdr:row>
      <xdr:rowOff>161925</xdr:rowOff>
    </xdr:from>
    <xdr:to>
      <xdr:col>15</xdr:col>
      <xdr:colOff>114300</xdr:colOff>
      <xdr:row>7</xdr:row>
      <xdr:rowOff>47625</xdr:rowOff>
    </xdr:to>
    <xdr:pic>
      <xdr:nvPicPr>
        <xdr:cNvPr id="6" name="CommandButton1"/>
        <xdr:cNvPicPr preferRelativeResize="1">
          <a:picLocks noChangeAspect="1"/>
        </xdr:cNvPicPr>
      </xdr:nvPicPr>
      <xdr:blipFill>
        <a:blip r:embed="rId5"/>
        <a:stretch>
          <a:fillRect/>
        </a:stretch>
      </xdr:blipFill>
      <xdr:spPr>
        <a:xfrm>
          <a:off x="2266950" y="1123950"/>
          <a:ext cx="2600325" cy="361950"/>
        </a:xfrm>
        <a:prstGeom prst="rect">
          <a:avLst/>
        </a:prstGeom>
        <a:noFill/>
        <a:ln w="9525" cmpd="sng">
          <a:noFill/>
        </a:ln>
      </xdr:spPr>
    </xdr:pic>
    <xdr:clientData/>
  </xdr:twoCellAnchor>
  <xdr:twoCellAnchor editAs="oneCell">
    <xdr:from>
      <xdr:col>32</xdr:col>
      <xdr:colOff>104775</xdr:colOff>
      <xdr:row>4</xdr:row>
      <xdr:rowOff>9525</xdr:rowOff>
    </xdr:from>
    <xdr:to>
      <xdr:col>38</xdr:col>
      <xdr:colOff>276225</xdr:colOff>
      <xdr:row>5</xdr:row>
      <xdr:rowOff>66675</xdr:rowOff>
    </xdr:to>
    <xdr:pic>
      <xdr:nvPicPr>
        <xdr:cNvPr id="7" name="CommandButton2"/>
        <xdr:cNvPicPr preferRelativeResize="1">
          <a:picLocks noChangeAspect="1"/>
        </xdr:cNvPicPr>
      </xdr:nvPicPr>
      <xdr:blipFill>
        <a:blip r:embed="rId6"/>
        <a:stretch>
          <a:fillRect/>
        </a:stretch>
      </xdr:blipFill>
      <xdr:spPr>
        <a:xfrm>
          <a:off x="8572500" y="685800"/>
          <a:ext cx="1600200" cy="342900"/>
        </a:xfrm>
        <a:prstGeom prst="rect">
          <a:avLst/>
        </a:prstGeom>
        <a:noFill/>
        <a:ln w="9525" cmpd="sng">
          <a:noFill/>
        </a:ln>
      </xdr:spPr>
    </xdr:pic>
    <xdr:clientData/>
  </xdr:twoCellAnchor>
  <xdr:twoCellAnchor editAs="oneCell">
    <xdr:from>
      <xdr:col>5</xdr:col>
      <xdr:colOff>152400</xdr:colOff>
      <xdr:row>3</xdr:row>
      <xdr:rowOff>104775</xdr:rowOff>
    </xdr:from>
    <xdr:to>
      <xdr:col>13</xdr:col>
      <xdr:colOff>247650</xdr:colOff>
      <xdr:row>5</xdr:row>
      <xdr:rowOff>19050</xdr:rowOff>
    </xdr:to>
    <xdr:pic>
      <xdr:nvPicPr>
        <xdr:cNvPr id="8" name="CommandButton4"/>
        <xdr:cNvPicPr preferRelativeResize="1">
          <a:picLocks noChangeAspect="1"/>
        </xdr:cNvPicPr>
      </xdr:nvPicPr>
      <xdr:blipFill>
        <a:blip r:embed="rId7"/>
        <a:stretch>
          <a:fillRect/>
        </a:stretch>
      </xdr:blipFill>
      <xdr:spPr>
        <a:xfrm>
          <a:off x="2619375" y="657225"/>
          <a:ext cx="1809750" cy="323850"/>
        </a:xfrm>
        <a:prstGeom prst="rect">
          <a:avLst/>
        </a:prstGeom>
        <a:noFill/>
        <a:ln w="9525" cmpd="sng">
          <a:noFill/>
        </a:ln>
      </xdr:spPr>
    </xdr:pic>
    <xdr:clientData/>
  </xdr:twoCellAnchor>
  <xdr:twoCellAnchor editAs="oneCell">
    <xdr:from>
      <xdr:col>32</xdr:col>
      <xdr:colOff>152400</xdr:colOff>
      <xdr:row>5</xdr:row>
      <xdr:rowOff>142875</xdr:rowOff>
    </xdr:from>
    <xdr:to>
      <xdr:col>38</xdr:col>
      <xdr:colOff>257175</xdr:colOff>
      <xdr:row>6</xdr:row>
      <xdr:rowOff>228600</xdr:rowOff>
    </xdr:to>
    <xdr:pic>
      <xdr:nvPicPr>
        <xdr:cNvPr id="9" name="CommandButton5"/>
        <xdr:cNvPicPr preferRelativeResize="1">
          <a:picLocks noChangeAspect="1"/>
        </xdr:cNvPicPr>
      </xdr:nvPicPr>
      <xdr:blipFill>
        <a:blip r:embed="rId8"/>
        <a:stretch>
          <a:fillRect/>
        </a:stretch>
      </xdr:blipFill>
      <xdr:spPr>
        <a:xfrm>
          <a:off x="8620125" y="1104900"/>
          <a:ext cx="1533525" cy="323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361950</xdr:colOff>
      <xdr:row>0</xdr:row>
      <xdr:rowOff>28575</xdr:rowOff>
    </xdr:from>
    <xdr:to>
      <xdr:col>4</xdr:col>
      <xdr:colOff>142875</xdr:colOff>
      <xdr:row>2</xdr:row>
      <xdr:rowOff>28575</xdr:rowOff>
    </xdr:to>
    <xdr:pic>
      <xdr:nvPicPr>
        <xdr:cNvPr id="1" name="CommandButton1"/>
        <xdr:cNvPicPr preferRelativeResize="1">
          <a:picLocks noChangeAspect="1"/>
        </xdr:cNvPicPr>
      </xdr:nvPicPr>
      <xdr:blipFill>
        <a:blip r:embed="rId1"/>
        <a:stretch>
          <a:fillRect/>
        </a:stretch>
      </xdr:blipFill>
      <xdr:spPr>
        <a:xfrm>
          <a:off x="1885950" y="28575"/>
          <a:ext cx="1304925" cy="323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1038225</xdr:colOff>
      <xdr:row>0</xdr:row>
      <xdr:rowOff>95250</xdr:rowOff>
    </xdr:from>
    <xdr:to>
      <xdr:col>4</xdr:col>
      <xdr:colOff>219075</xdr:colOff>
      <xdr:row>1</xdr:row>
      <xdr:rowOff>171450</xdr:rowOff>
    </xdr:to>
    <xdr:pic>
      <xdr:nvPicPr>
        <xdr:cNvPr id="1" name="CommandButton1"/>
        <xdr:cNvPicPr preferRelativeResize="1">
          <a:picLocks noChangeAspect="1"/>
        </xdr:cNvPicPr>
      </xdr:nvPicPr>
      <xdr:blipFill>
        <a:blip r:embed="rId1"/>
        <a:stretch>
          <a:fillRect/>
        </a:stretch>
      </xdr:blipFill>
      <xdr:spPr>
        <a:xfrm>
          <a:off x="6124575" y="95250"/>
          <a:ext cx="1190625" cy="476250"/>
        </a:xfrm>
        <a:prstGeom prst="rect">
          <a:avLst/>
        </a:prstGeom>
        <a:noFill/>
        <a:ln w="9525" cmpd="sng">
          <a:noFill/>
        </a:ln>
      </xdr:spPr>
    </xdr:pic>
    <xdr:clientData/>
  </xdr:twoCellAnchor>
  <xdr:twoCellAnchor editAs="oneCell">
    <xdr:from>
      <xdr:col>3</xdr:col>
      <xdr:colOff>66675</xdr:colOff>
      <xdr:row>0</xdr:row>
      <xdr:rowOff>104775</xdr:rowOff>
    </xdr:from>
    <xdr:to>
      <xdr:col>3</xdr:col>
      <xdr:colOff>981075</xdr:colOff>
      <xdr:row>1</xdr:row>
      <xdr:rowOff>171450</xdr:rowOff>
    </xdr:to>
    <xdr:pic>
      <xdr:nvPicPr>
        <xdr:cNvPr id="2" name="CommandButton2"/>
        <xdr:cNvPicPr preferRelativeResize="1">
          <a:picLocks noChangeAspect="1"/>
        </xdr:cNvPicPr>
      </xdr:nvPicPr>
      <xdr:blipFill>
        <a:blip r:embed="rId2"/>
        <a:stretch>
          <a:fillRect/>
        </a:stretch>
      </xdr:blipFill>
      <xdr:spPr>
        <a:xfrm>
          <a:off x="5153025" y="104775"/>
          <a:ext cx="914400" cy="466725"/>
        </a:xfrm>
        <a:prstGeom prst="rect">
          <a:avLst/>
        </a:prstGeom>
        <a:noFill/>
        <a:ln w="9525" cmpd="sng">
          <a:noFill/>
        </a:ln>
      </xdr:spPr>
    </xdr:pic>
    <xdr:clientData/>
  </xdr:twoCellAnchor>
  <xdr:twoCellAnchor editAs="oneCell">
    <xdr:from>
      <xdr:col>4</xdr:col>
      <xdr:colOff>285750</xdr:colOff>
      <xdr:row>0</xdr:row>
      <xdr:rowOff>123825</xdr:rowOff>
    </xdr:from>
    <xdr:to>
      <xdr:col>4</xdr:col>
      <xdr:colOff>1390650</xdr:colOff>
      <xdr:row>1</xdr:row>
      <xdr:rowOff>152400</xdr:rowOff>
    </xdr:to>
    <xdr:pic>
      <xdr:nvPicPr>
        <xdr:cNvPr id="3" name="CommandButton3"/>
        <xdr:cNvPicPr preferRelativeResize="1">
          <a:picLocks noChangeAspect="1"/>
        </xdr:cNvPicPr>
      </xdr:nvPicPr>
      <xdr:blipFill>
        <a:blip r:embed="rId3"/>
        <a:stretch>
          <a:fillRect/>
        </a:stretch>
      </xdr:blipFill>
      <xdr:spPr>
        <a:xfrm>
          <a:off x="7381875" y="123825"/>
          <a:ext cx="1104900"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O21"/>
  <sheetViews>
    <sheetView showGridLines="0" workbookViewId="0" topLeftCell="A3">
      <selection activeCell="E7" sqref="E7"/>
    </sheetView>
  </sheetViews>
  <sheetFormatPr defaultColWidth="11.421875" defaultRowHeight="12.75"/>
  <cols>
    <col min="1" max="16384" width="9.140625" style="39" customWidth="1"/>
  </cols>
  <sheetData>
    <row r="1" spans="1:15" ht="12.75">
      <c r="A1" s="140" t="s">
        <v>515</v>
      </c>
      <c r="B1" s="141"/>
      <c r="C1" s="141"/>
      <c r="D1" s="141"/>
      <c r="E1" s="141"/>
      <c r="F1" s="141"/>
      <c r="G1" s="141"/>
      <c r="H1" s="141"/>
      <c r="I1" s="141"/>
      <c r="J1" s="141"/>
      <c r="K1" s="141"/>
      <c r="L1" s="141"/>
      <c r="M1" s="141"/>
      <c r="N1" s="141"/>
      <c r="O1" s="141"/>
    </row>
    <row r="2" spans="1:15" ht="12.75">
      <c r="A2" s="141"/>
      <c r="B2" s="141"/>
      <c r="C2" s="141"/>
      <c r="D2" s="141"/>
      <c r="E2" s="141"/>
      <c r="F2" s="141"/>
      <c r="G2" s="141"/>
      <c r="H2" s="141"/>
      <c r="I2" s="141"/>
      <c r="J2" s="141"/>
      <c r="K2" s="141"/>
      <c r="L2" s="141"/>
      <c r="M2" s="141"/>
      <c r="N2" s="141"/>
      <c r="O2" s="141"/>
    </row>
    <row r="3" spans="1:15" ht="12.75">
      <c r="A3" s="141"/>
      <c r="B3" s="141"/>
      <c r="C3" s="141"/>
      <c r="D3" s="141"/>
      <c r="E3" s="141"/>
      <c r="F3" s="141"/>
      <c r="G3" s="141"/>
      <c r="H3" s="141"/>
      <c r="I3" s="141"/>
      <c r="J3" s="141"/>
      <c r="K3" s="141"/>
      <c r="L3" s="141"/>
      <c r="M3" s="141"/>
      <c r="N3" s="141"/>
      <c r="O3" s="141"/>
    </row>
    <row r="4" spans="1:15" ht="12.75">
      <c r="A4" s="141"/>
      <c r="B4" s="141"/>
      <c r="C4" s="141"/>
      <c r="D4" s="141"/>
      <c r="E4" s="141"/>
      <c r="F4" s="141"/>
      <c r="G4" s="141"/>
      <c r="H4" s="141"/>
      <c r="I4" s="141"/>
      <c r="J4" s="141"/>
      <c r="K4" s="141"/>
      <c r="L4" s="141"/>
      <c r="M4" s="141"/>
      <c r="N4" s="141"/>
      <c r="O4" s="141"/>
    </row>
    <row r="5" spans="1:15" ht="57" customHeight="1">
      <c r="A5" s="141"/>
      <c r="B5" s="141"/>
      <c r="C5" s="141"/>
      <c r="D5" s="141"/>
      <c r="E5" s="141"/>
      <c r="F5" s="141"/>
      <c r="G5" s="141"/>
      <c r="H5" s="141"/>
      <c r="I5" s="141"/>
      <c r="J5" s="141"/>
      <c r="K5" s="141"/>
      <c r="L5" s="141"/>
      <c r="M5" s="141"/>
      <c r="N5" s="141"/>
      <c r="O5" s="141"/>
    </row>
    <row r="21" ht="44.25">
      <c r="E21" s="68"/>
    </row>
  </sheetData>
  <sheetProtection selectLockedCells="1" selectUnlockedCells="1"/>
  <protectedRanges>
    <protectedRange sqref="A1:O5" name="Range1"/>
  </protectedRanges>
  <mergeCells count="1">
    <mergeCell ref="A1:O5"/>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Feuil1">
    <pageSetUpPr fitToPage="1"/>
  </sheetPr>
  <dimension ref="A1:AU47"/>
  <sheetViews>
    <sheetView tabSelected="1" zoomScale="80" zoomScaleNormal="80" workbookViewId="0" topLeftCell="A1">
      <selection activeCell="A43" sqref="A43:AU47"/>
    </sheetView>
  </sheetViews>
  <sheetFormatPr defaultColWidth="11.421875" defaultRowHeight="12.75" outlineLevelRow="1" outlineLevelCol="1"/>
  <cols>
    <col min="1" max="2" width="12.28125" style="0" customWidth="1"/>
    <col min="3" max="6" width="4.28125" style="0" customWidth="1" outlineLevel="1"/>
    <col min="7" max="7" width="3.140625" style="0" hidden="1" customWidth="1"/>
    <col min="8" max="11" width="4.28125" style="0" customWidth="1" outlineLevel="1"/>
    <col min="12" max="12" width="3.140625" style="0" hidden="1" customWidth="1"/>
    <col min="13" max="16" width="4.28125" style="0" customWidth="1" outlineLevel="1"/>
    <col min="17" max="17" width="3.140625" style="0" hidden="1" customWidth="1"/>
    <col min="18" max="21" width="4.28125" style="0" customWidth="1" outlineLevel="1"/>
    <col min="22" max="22" width="3.140625" style="0" hidden="1" customWidth="1"/>
    <col min="23" max="26" width="4.28125" style="0" customWidth="1" outlineLevel="1"/>
    <col min="27" max="27" width="3.140625" style="0" hidden="1" customWidth="1"/>
    <col min="28" max="30" width="4.28125" style="0" hidden="1" customWidth="1" outlineLevel="1"/>
    <col min="31" max="31" width="4.8515625" style="0" hidden="1" customWidth="1" outlineLevel="1"/>
    <col min="32" max="32" width="3.140625" style="0" hidden="1" customWidth="1" collapsed="1"/>
    <col min="33" max="36" width="4.28125" style="0" hidden="1" customWidth="1" outlineLevel="1"/>
    <col min="37" max="37" width="3.140625" style="0" hidden="1" customWidth="1" collapsed="1"/>
    <col min="38" max="41" width="4.28125" style="0" hidden="1" customWidth="1" outlineLevel="1"/>
    <col min="42" max="42" width="4.28125" style="0" customWidth="1" collapsed="1"/>
    <col min="43" max="45" width="4.28125" style="0" customWidth="1"/>
    <col min="46" max="46" width="7.7109375" style="0" customWidth="1"/>
    <col min="47" max="47" width="17.140625" style="0" customWidth="1"/>
    <col min="48" max="49" width="3.28125" style="0" customWidth="1"/>
    <col min="50" max="16384" width="11.57421875" style="0" customWidth="1"/>
  </cols>
  <sheetData>
    <row r="1" spans="1:47" ht="42.75" customHeight="1" thickBot="1">
      <c r="A1" s="247" t="s">
        <v>19</v>
      </c>
      <c r="B1" s="248"/>
      <c r="C1" s="248"/>
      <c r="D1" s="248"/>
      <c r="E1" s="248"/>
      <c r="F1" s="248" t="s">
        <v>519</v>
      </c>
      <c r="G1" s="248"/>
      <c r="H1" s="249"/>
      <c r="I1" s="43"/>
      <c r="J1" s="248" t="s">
        <v>15</v>
      </c>
      <c r="K1" s="248"/>
      <c r="L1" s="248"/>
      <c r="M1" s="248"/>
      <c r="N1" s="248" t="s">
        <v>517</v>
      </c>
      <c r="O1" s="248"/>
      <c r="P1" s="248"/>
      <c r="Q1" s="42"/>
      <c r="R1" s="43"/>
      <c r="S1" s="247" t="s">
        <v>16</v>
      </c>
      <c r="T1" s="248"/>
      <c r="U1" s="248"/>
      <c r="V1" s="248"/>
      <c r="W1" s="248"/>
      <c r="X1" s="248"/>
      <c r="Y1" s="248" t="s">
        <v>518</v>
      </c>
      <c r="Z1" s="248"/>
      <c r="AA1" s="42"/>
      <c r="AB1" s="43"/>
      <c r="AC1" s="247" t="s">
        <v>17</v>
      </c>
      <c r="AD1" s="248"/>
      <c r="AE1" s="248"/>
      <c r="AF1" s="248"/>
      <c r="AG1" s="248" t="s">
        <v>516</v>
      </c>
      <c r="AH1" s="248"/>
      <c r="AI1" s="248"/>
      <c r="AJ1" s="248"/>
      <c r="AK1" s="248"/>
      <c r="AL1" s="248"/>
      <c r="AM1" s="249"/>
      <c r="AN1" s="43"/>
      <c r="AO1" s="250" t="s">
        <v>20</v>
      </c>
      <c r="AP1" s="251"/>
      <c r="AQ1" s="251"/>
      <c r="AR1" s="252">
        <f ca="1">TODAY()</f>
        <v>39069</v>
      </c>
      <c r="AS1" s="252"/>
      <c r="AT1" s="252"/>
      <c r="AU1" s="253"/>
    </row>
    <row r="2" spans="1:47" ht="9.75" customHeight="1" thickBot="1">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7"/>
    </row>
    <row r="3" spans="1:47" ht="9.75" customHeight="1" thickBot="1">
      <c r="A3" s="8"/>
      <c r="B3" s="9"/>
      <c r="C3" s="9"/>
      <c r="D3" s="9"/>
      <c r="E3" s="9"/>
      <c r="F3" s="9"/>
      <c r="G3" s="9"/>
      <c r="H3" s="9"/>
      <c r="I3" s="9"/>
      <c r="J3" s="9"/>
      <c r="K3" s="9"/>
      <c r="L3" s="9"/>
      <c r="M3" s="9"/>
      <c r="N3" s="9"/>
      <c r="O3" s="9"/>
      <c r="P3" s="9"/>
      <c r="Q3" s="9"/>
      <c r="R3" s="9"/>
      <c r="S3" s="9"/>
      <c r="T3" s="9"/>
      <c r="U3" s="9"/>
      <c r="V3" s="6"/>
      <c r="W3" s="9"/>
      <c r="X3" s="9"/>
      <c r="Y3" s="9"/>
      <c r="Z3" s="9"/>
      <c r="AA3" s="9"/>
      <c r="AB3" s="9"/>
      <c r="AC3" s="9"/>
      <c r="AD3" s="9"/>
      <c r="AE3" s="9"/>
      <c r="AF3" s="9"/>
      <c r="AG3" s="9"/>
      <c r="AH3" s="9"/>
      <c r="AI3" s="9"/>
      <c r="AJ3" s="9"/>
      <c r="AK3" s="9"/>
      <c r="AL3" s="9"/>
      <c r="AM3" s="9"/>
      <c r="AN3" s="9"/>
      <c r="AO3" s="9"/>
      <c r="AP3" s="9"/>
      <c r="AQ3" s="9"/>
      <c r="AR3" s="9"/>
      <c r="AS3" s="9"/>
      <c r="AT3" s="9"/>
      <c r="AU3" s="10"/>
    </row>
    <row r="4" spans="1:47" ht="9.75" customHeight="1" thickBot="1">
      <c r="A4" s="142" t="s">
        <v>521</v>
      </c>
      <c r="B4" s="9"/>
      <c r="C4" s="9"/>
      <c r="D4" s="9"/>
      <c r="E4" s="9"/>
      <c r="F4" s="9"/>
      <c r="G4" s="9"/>
      <c r="H4" s="9"/>
      <c r="I4" s="9"/>
      <c r="J4" s="9"/>
      <c r="K4" s="9"/>
      <c r="L4" s="9"/>
      <c r="M4" s="9"/>
      <c r="N4" s="9"/>
      <c r="O4" s="9"/>
      <c r="P4" s="9"/>
      <c r="Q4" s="9"/>
      <c r="R4" s="9"/>
      <c r="S4" s="9"/>
      <c r="T4" s="9"/>
      <c r="U4" s="9"/>
      <c r="V4" s="6"/>
      <c r="W4" s="9"/>
      <c r="X4" s="9"/>
      <c r="Y4" s="9"/>
      <c r="Z4" s="9"/>
      <c r="AA4" s="9"/>
      <c r="AB4" s="9"/>
      <c r="AC4" s="9"/>
      <c r="AD4" s="9"/>
      <c r="AE4" s="9"/>
      <c r="AF4" s="9"/>
      <c r="AG4" s="9"/>
      <c r="AH4" s="9"/>
      <c r="AI4" s="9"/>
      <c r="AJ4" s="9"/>
      <c r="AK4" s="9"/>
      <c r="AL4" s="9"/>
      <c r="AM4" s="9"/>
      <c r="AN4" s="9"/>
      <c r="AO4" s="9"/>
      <c r="AP4" s="9"/>
      <c r="AQ4" s="9"/>
      <c r="AR4" s="9"/>
      <c r="AS4" s="9"/>
      <c r="AT4" s="9"/>
      <c r="AU4" s="10"/>
    </row>
    <row r="5" spans="1:47" ht="22.5" customHeight="1" thickBot="1">
      <c r="A5" s="142"/>
      <c r="B5" s="9"/>
      <c r="C5" s="9"/>
      <c r="D5" s="9"/>
      <c r="E5" s="9"/>
      <c r="F5" s="9"/>
      <c r="G5" s="9"/>
      <c r="H5" s="211"/>
      <c r="I5" s="211"/>
      <c r="J5" s="211"/>
      <c r="K5" s="211"/>
      <c r="L5" s="30"/>
      <c r="M5" s="9"/>
      <c r="N5" s="9"/>
      <c r="O5" s="9"/>
      <c r="P5" s="35"/>
      <c r="Q5" s="35"/>
      <c r="R5" s="168"/>
      <c r="S5" s="168"/>
      <c r="T5" s="168"/>
      <c r="U5" s="168"/>
      <c r="V5" s="51"/>
      <c r="W5" s="39"/>
      <c r="X5" s="39"/>
      <c r="Y5" s="9"/>
      <c r="Z5" s="9"/>
      <c r="AA5" s="9"/>
      <c r="AB5" s="9"/>
      <c r="AC5" s="9"/>
      <c r="AD5" s="9"/>
      <c r="AE5" s="9"/>
      <c r="AF5" s="9"/>
      <c r="AG5" s="9"/>
      <c r="AH5" s="9"/>
      <c r="AI5" s="9"/>
      <c r="AJ5" s="9"/>
      <c r="AK5" s="9"/>
      <c r="AL5" s="9"/>
      <c r="AM5" s="9"/>
      <c r="AN5" s="9"/>
      <c r="AO5" s="9"/>
      <c r="AP5" s="168"/>
      <c r="AQ5" s="168"/>
      <c r="AR5" s="168"/>
      <c r="AS5" s="168"/>
      <c r="AT5" s="16"/>
      <c r="AU5" s="10"/>
    </row>
    <row r="6" spans="1:47" ht="18.75" customHeight="1" thickBot="1">
      <c r="A6" s="142"/>
      <c r="B6" s="9"/>
      <c r="C6" s="9"/>
      <c r="D6" s="9"/>
      <c r="E6" s="9"/>
      <c r="F6" s="9"/>
      <c r="G6" s="9"/>
      <c r="H6" s="212"/>
      <c r="I6" s="212"/>
      <c r="J6" s="212"/>
      <c r="K6" s="212"/>
      <c r="L6" s="20"/>
      <c r="M6" s="9"/>
      <c r="N6" s="9"/>
      <c r="O6" s="9"/>
      <c r="P6" s="36"/>
      <c r="Q6" s="34"/>
      <c r="R6" s="170"/>
      <c r="S6" s="170"/>
      <c r="T6" s="170"/>
      <c r="U6" s="170"/>
      <c r="V6" s="40"/>
      <c r="W6" s="39"/>
      <c r="X6" s="39"/>
      <c r="Y6" s="9"/>
      <c r="Z6" s="9"/>
      <c r="AA6" s="9"/>
      <c r="AB6" s="9"/>
      <c r="AC6" s="9"/>
      <c r="AD6" s="9"/>
      <c r="AE6" s="9"/>
      <c r="AF6" s="9"/>
      <c r="AG6" s="9"/>
      <c r="AH6" s="9"/>
      <c r="AI6" s="9"/>
      <c r="AJ6" s="9"/>
      <c r="AK6" s="9"/>
      <c r="AL6" s="9"/>
      <c r="AM6" s="9"/>
      <c r="AN6" s="9"/>
      <c r="AO6" s="9"/>
      <c r="AP6" s="170"/>
      <c r="AQ6" s="199"/>
      <c r="AR6" s="170"/>
      <c r="AS6" s="199"/>
      <c r="AT6" s="17"/>
      <c r="AU6" s="10"/>
    </row>
    <row r="7" spans="1:47" ht="18.75" customHeight="1" thickBot="1">
      <c r="A7" s="8"/>
      <c r="B7" s="143" t="s">
        <v>13</v>
      </c>
      <c r="C7" s="143"/>
      <c r="D7" s="143"/>
      <c r="E7" s="143"/>
      <c r="F7" s="143"/>
      <c r="G7" s="143"/>
      <c r="H7" s="143"/>
      <c r="I7" s="143"/>
      <c r="J7" s="143"/>
      <c r="K7" s="143"/>
      <c r="L7" s="20"/>
      <c r="M7" s="9"/>
      <c r="N7" s="9"/>
      <c r="O7" s="9"/>
      <c r="P7" s="33"/>
      <c r="Q7" s="36"/>
      <c r="R7" s="39"/>
      <c r="S7" s="39"/>
      <c r="T7" s="39"/>
      <c r="U7" s="39"/>
      <c r="V7" s="39"/>
      <c r="W7" s="39"/>
      <c r="X7" s="39"/>
      <c r="Y7" s="39"/>
      <c r="Z7" s="39"/>
      <c r="AA7" s="39"/>
      <c r="AB7" s="39"/>
      <c r="AC7" s="39"/>
      <c r="AD7" s="39"/>
      <c r="AE7" s="39"/>
      <c r="AF7" s="9"/>
      <c r="AG7" s="9"/>
      <c r="AH7" s="9"/>
      <c r="AI7" s="9"/>
      <c r="AJ7" s="9"/>
      <c r="AK7" s="9"/>
      <c r="AL7" s="9"/>
      <c r="AM7" s="9"/>
      <c r="AN7" s="9"/>
      <c r="AO7" s="9"/>
      <c r="AP7" s="201"/>
      <c r="AQ7" s="201"/>
      <c r="AR7" s="201"/>
      <c r="AS7" s="201"/>
      <c r="AT7" s="201"/>
      <c r="AU7" s="10"/>
    </row>
    <row r="8" spans="1:47" ht="12" customHeight="1" thickBot="1">
      <c r="A8" s="8"/>
      <c r="B8" s="39"/>
      <c r="C8" s="39"/>
      <c r="D8" s="39"/>
      <c r="E8" s="39"/>
      <c r="F8" s="39"/>
      <c r="G8" s="39"/>
      <c r="H8" s="39"/>
      <c r="I8" s="39"/>
      <c r="J8" s="39"/>
      <c r="K8" s="39"/>
      <c r="L8" s="20"/>
      <c r="M8" s="9"/>
      <c r="N8" s="9"/>
      <c r="O8" s="9"/>
      <c r="P8" s="37"/>
      <c r="Q8" s="38"/>
      <c r="R8" s="169"/>
      <c r="S8" s="169"/>
      <c r="T8" s="170"/>
      <c r="U8" s="170"/>
      <c r="V8" s="40"/>
      <c r="W8" s="39"/>
      <c r="X8" s="39"/>
      <c r="Y8" s="70"/>
      <c r="Z8" s="70"/>
      <c r="AA8" s="70"/>
      <c r="AB8" s="70"/>
      <c r="AC8" s="70"/>
      <c r="AD8" s="70"/>
      <c r="AE8" s="70"/>
      <c r="AF8" s="70"/>
      <c r="AG8" s="70"/>
      <c r="AH8" s="70"/>
      <c r="AI8" s="70"/>
      <c r="AJ8" s="70"/>
      <c r="AK8" s="70"/>
      <c r="AL8" s="70"/>
      <c r="AM8" s="9"/>
      <c r="AN8" s="9"/>
      <c r="AO8" s="9"/>
      <c r="AP8" s="169"/>
      <c r="AQ8" s="200"/>
      <c r="AR8" s="170"/>
      <c r="AS8" s="199"/>
      <c r="AT8" s="17"/>
      <c r="AU8" s="10"/>
    </row>
    <row r="9" spans="1:47" ht="21.75" customHeight="1" thickBot="1">
      <c r="A9" s="11"/>
      <c r="B9" s="144" t="s">
        <v>14</v>
      </c>
      <c r="C9" s="144"/>
      <c r="D9" s="144"/>
      <c r="E9" s="144"/>
      <c r="F9" s="144"/>
      <c r="G9" s="144"/>
      <c r="H9" s="144"/>
      <c r="I9" s="144"/>
      <c r="J9" s="144"/>
      <c r="K9" s="144"/>
      <c r="L9" s="144"/>
      <c r="M9" s="144"/>
      <c r="N9" s="144"/>
      <c r="O9" s="144"/>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0" customHeight="1" thickBot="1">
      <c r="A10" s="74"/>
      <c r="B10" s="75" t="s">
        <v>272</v>
      </c>
      <c r="C10" s="148" t="s">
        <v>447</v>
      </c>
      <c r="D10" s="148"/>
      <c r="E10" s="149"/>
      <c r="F10" s="150"/>
      <c r="G10" s="72"/>
      <c r="H10" s="148" t="s">
        <v>440</v>
      </c>
      <c r="I10" s="148"/>
      <c r="J10" s="149"/>
      <c r="K10" s="150"/>
      <c r="L10" s="72"/>
      <c r="M10" s="148" t="s">
        <v>405</v>
      </c>
      <c r="N10" s="148"/>
      <c r="O10" s="149"/>
      <c r="P10" s="150"/>
      <c r="Q10" s="72"/>
      <c r="R10" s="148" t="s">
        <v>417</v>
      </c>
      <c r="S10" s="148"/>
      <c r="T10" s="149"/>
      <c r="U10" s="150"/>
      <c r="V10" s="72"/>
      <c r="W10" s="148" t="s">
        <v>401</v>
      </c>
      <c r="X10" s="148"/>
      <c r="Y10" s="149"/>
      <c r="Z10" s="150"/>
      <c r="AA10" s="72"/>
      <c r="AB10" s="148"/>
      <c r="AC10" s="148"/>
      <c r="AD10" s="149"/>
      <c r="AE10" s="150"/>
      <c r="AF10" s="72"/>
      <c r="AG10" s="148"/>
      <c r="AH10" s="148"/>
      <c r="AI10" s="149"/>
      <c r="AJ10" s="150"/>
      <c r="AK10" s="72"/>
      <c r="AL10" s="148"/>
      <c r="AM10" s="148"/>
      <c r="AN10" s="149"/>
      <c r="AO10" s="150"/>
      <c r="AP10" s="208" t="s">
        <v>480</v>
      </c>
      <c r="AQ10" s="209"/>
      <c r="AR10" s="209"/>
      <c r="AS10" s="210"/>
      <c r="AT10" s="76" t="s">
        <v>9</v>
      </c>
      <c r="AU10" s="76" t="s">
        <v>1</v>
      </c>
    </row>
    <row r="11" spans="1:47" ht="13.5" customHeight="1" outlineLevel="1" thickBot="1">
      <c r="A11" s="151" t="str">
        <f>IF(C$10="","Remplir Case C10",C$10)</f>
        <v>ROGER GUY</v>
      </c>
      <c r="B11" s="145" t="str">
        <f>VLOOKUP(A11,Licencié!$A$2:$C$234,2,FALSE)</f>
        <v>108775R</v>
      </c>
      <c r="C11" s="243"/>
      <c r="D11" s="243"/>
      <c r="E11" s="234"/>
      <c r="F11" s="235" t="s">
        <v>2</v>
      </c>
      <c r="G11" s="85"/>
      <c r="H11" s="175">
        <v>66</v>
      </c>
      <c r="I11" s="175"/>
      <c r="J11" s="156">
        <v>33</v>
      </c>
      <c r="K11" s="157"/>
      <c r="L11" s="109"/>
      <c r="M11" s="156">
        <v>70</v>
      </c>
      <c r="N11" s="175"/>
      <c r="O11" s="156">
        <v>43</v>
      </c>
      <c r="P11" s="157"/>
      <c r="Q11" s="109"/>
      <c r="R11" s="156">
        <v>70</v>
      </c>
      <c r="S11" s="175"/>
      <c r="T11" s="156">
        <v>25</v>
      </c>
      <c r="U11" s="157"/>
      <c r="V11" s="85"/>
      <c r="W11" s="214">
        <v>49</v>
      </c>
      <c r="X11" s="175"/>
      <c r="Y11" s="156">
        <v>35</v>
      </c>
      <c r="Z11" s="157"/>
      <c r="AA11" s="85"/>
      <c r="AB11" s="156"/>
      <c r="AC11" s="175"/>
      <c r="AD11" s="156"/>
      <c r="AE11" s="157"/>
      <c r="AF11" s="85"/>
      <c r="AG11" s="156"/>
      <c r="AH11" s="175"/>
      <c r="AI11" s="156"/>
      <c r="AJ11" s="157"/>
      <c r="AK11" s="85"/>
      <c r="AL11" s="156"/>
      <c r="AM11" s="175"/>
      <c r="AN11" s="214"/>
      <c r="AO11" s="157"/>
      <c r="AP11" s="204">
        <f>SUM(C11,H11,M11,R11,W11,AB11,AG11,AL11)</f>
        <v>255</v>
      </c>
      <c r="AQ11" s="205"/>
      <c r="AR11" s="204">
        <f>SUM(E11,J11,O11,T11,Y11,AD11,AI11,AN11)</f>
        <v>136</v>
      </c>
      <c r="AS11" s="205"/>
      <c r="AT11" s="215">
        <v>8</v>
      </c>
      <c r="AU11" s="213">
        <v>3</v>
      </c>
    </row>
    <row r="12" spans="1:47" ht="13.5" customHeight="1" outlineLevel="1" thickBot="1">
      <c r="A12" s="152"/>
      <c r="B12" s="146"/>
      <c r="C12" s="159" t="str">
        <f>IF(A11&lt;&gt;"Remplir Case C10",VLOOKUP(A11,Licencié!$A$2:$C$234,3,FALSE),"CLUB")</f>
        <v>DANGEAU</v>
      </c>
      <c r="D12" s="159"/>
      <c r="E12" s="159"/>
      <c r="F12" s="160"/>
      <c r="G12" s="85"/>
      <c r="H12" s="99"/>
      <c r="I12" s="71" t="str">
        <f>IF(H13="","PM",IF(H11&gt;$C15,"G",IF(H11&lt;$C15,"P","N")))</f>
        <v>P</v>
      </c>
      <c r="J12" s="92">
        <v>4</v>
      </c>
      <c r="K12" s="100"/>
      <c r="L12" s="85"/>
      <c r="M12" s="81"/>
      <c r="N12" s="71" t="str">
        <f>IF(M13="","PM",IF(M11&gt;$C19,"G",IF(M11&lt;$C19,"P","N")))</f>
        <v>G</v>
      </c>
      <c r="O12" s="92">
        <v>2</v>
      </c>
      <c r="P12" s="100"/>
      <c r="Q12" s="85"/>
      <c r="R12" s="81"/>
      <c r="S12" s="71" t="str">
        <f>IF(R13="","PM",IF(R11&gt;$C23,"G",IF(R11&lt;$C23,"P","N")))</f>
        <v>G</v>
      </c>
      <c r="T12" s="92">
        <v>3</v>
      </c>
      <c r="U12" s="100"/>
      <c r="V12" s="85"/>
      <c r="W12" s="81"/>
      <c r="X12" s="95" t="str">
        <f>IF(W13="","PM",IF(W11&gt;$C27,"G",IF(W11&lt;$C27,"P","N")))</f>
        <v>P</v>
      </c>
      <c r="Y12" s="82">
        <v>1</v>
      </c>
      <c r="Z12" s="100"/>
      <c r="AA12" s="85"/>
      <c r="AB12" s="81"/>
      <c r="AC12" s="71" t="str">
        <f>IF(AB13="","PM",IF(AB11&gt;$C31,"G",IF(AB11&lt;$C31,"P","N")))</f>
        <v>PM</v>
      </c>
      <c r="AD12" s="82"/>
      <c r="AE12" s="100"/>
      <c r="AF12" s="85"/>
      <c r="AG12" s="81"/>
      <c r="AH12" s="71" t="str">
        <f>IF(AG13="","PM",IF(AG11&gt;$C35,"G",IF(AG11&lt;$C35,"P","N")))</f>
        <v>PM</v>
      </c>
      <c r="AI12" s="82"/>
      <c r="AJ12" s="100"/>
      <c r="AK12" s="85"/>
      <c r="AL12" s="81"/>
      <c r="AM12" s="71" t="str">
        <f>IF(AL13="","PM",IF(AL11&gt;$C39,"G",IF(AL11&lt;$C39,"P","N")))</f>
        <v>PM</v>
      </c>
      <c r="AN12" s="82"/>
      <c r="AO12" s="100"/>
      <c r="AP12" s="81"/>
      <c r="AQ12" s="202">
        <v>2.8</v>
      </c>
      <c r="AR12" s="203"/>
      <c r="AS12" s="100"/>
      <c r="AT12" s="215"/>
      <c r="AU12" s="213"/>
    </row>
    <row r="13" spans="1:47" ht="13.5" customHeight="1" outlineLevel="1" thickBot="1">
      <c r="A13" s="153"/>
      <c r="B13" s="147"/>
      <c r="C13" s="244">
        <f>IF(OR(C11="",E11=""),"",C11/E11)</f>
      </c>
      <c r="D13" s="244"/>
      <c r="E13" s="234"/>
      <c r="F13" s="235" t="s">
        <v>3</v>
      </c>
      <c r="G13" s="85"/>
      <c r="H13" s="139">
        <f>IF(OR(H11="",J11=""),"",H11/J11)</f>
        <v>2</v>
      </c>
      <c r="I13" s="134"/>
      <c r="J13" s="156">
        <v>9</v>
      </c>
      <c r="K13" s="157"/>
      <c r="L13" s="109"/>
      <c r="M13" s="139">
        <f>IF(OR(M11="",O11=""),"",M11/O11)</f>
        <v>1.627906976744186</v>
      </c>
      <c r="N13" s="134"/>
      <c r="O13" s="156">
        <v>15</v>
      </c>
      <c r="P13" s="157"/>
      <c r="Q13" s="109"/>
      <c r="R13" s="139">
        <f>IF(OR(R11="",T11=""),"",R11/T11)</f>
        <v>2.8</v>
      </c>
      <c r="S13" s="134"/>
      <c r="T13" s="156">
        <v>16</v>
      </c>
      <c r="U13" s="157"/>
      <c r="V13" s="85"/>
      <c r="W13" s="139">
        <f>IF(OR(W11="",Y11=""),"",W11/Y11)</f>
        <v>1.4</v>
      </c>
      <c r="X13" s="134"/>
      <c r="Y13" s="156">
        <v>11</v>
      </c>
      <c r="Z13" s="157"/>
      <c r="AA13" s="85"/>
      <c r="AB13" s="139">
        <f>IF(OR(AB11="",AD11=""),"",AB11/AD11)</f>
      </c>
      <c r="AC13" s="134"/>
      <c r="AD13" s="156"/>
      <c r="AE13" s="157"/>
      <c r="AF13" s="85"/>
      <c r="AG13" s="139">
        <f>IF(OR(AG11="",AI11=""),"",AG11/AI11)</f>
      </c>
      <c r="AH13" s="134"/>
      <c r="AI13" s="214" t="s">
        <v>482</v>
      </c>
      <c r="AJ13" s="157"/>
      <c r="AK13" s="85"/>
      <c r="AL13" s="139">
        <f>IF(OR(AL11="",AN11=""),"",AL11/AN11)</f>
      </c>
      <c r="AM13" s="134"/>
      <c r="AN13" s="214" t="s">
        <v>482</v>
      </c>
      <c r="AO13" s="157"/>
      <c r="AP13" s="154">
        <f>IF(AP11=0,"",AP11/AR11)</f>
        <v>1.875</v>
      </c>
      <c r="AQ13" s="155"/>
      <c r="AR13" s="206">
        <f>MAX(E13,Y13,T13,O13,J13,AD13,AI13,AN13)</f>
        <v>16</v>
      </c>
      <c r="AS13" s="207"/>
      <c r="AT13" s="215"/>
      <c r="AU13" s="213"/>
    </row>
    <row r="14" spans="1:47" ht="13.5" customHeight="1" hidden="1" thickBot="1">
      <c r="A14" s="72"/>
      <c r="B14" s="73"/>
      <c r="C14" s="110"/>
      <c r="D14" s="110"/>
      <c r="E14" s="111"/>
      <c r="F14" s="111"/>
      <c r="G14" s="112"/>
      <c r="H14" s="110"/>
      <c r="I14" s="110"/>
      <c r="J14" s="111"/>
      <c r="K14" s="111"/>
      <c r="L14" s="112"/>
      <c r="M14" s="110"/>
      <c r="N14" s="110"/>
      <c r="O14" s="111"/>
      <c r="P14" s="111"/>
      <c r="Q14" s="112"/>
      <c r="R14" s="110"/>
      <c r="S14" s="110"/>
      <c r="T14" s="111"/>
      <c r="U14" s="111"/>
      <c r="V14" s="112"/>
      <c r="W14" s="110"/>
      <c r="X14" s="110"/>
      <c r="Y14" s="111"/>
      <c r="Z14" s="111"/>
      <c r="AA14" s="112"/>
      <c r="AB14" s="110"/>
      <c r="AC14" s="110"/>
      <c r="AD14" s="111"/>
      <c r="AE14" s="111"/>
      <c r="AF14" s="112"/>
      <c r="AG14" s="110"/>
      <c r="AH14" s="110"/>
      <c r="AI14" s="111"/>
      <c r="AJ14" s="111"/>
      <c r="AK14" s="112"/>
      <c r="AL14" s="110"/>
      <c r="AM14" s="110">
        <v>0</v>
      </c>
      <c r="AN14" s="111"/>
      <c r="AO14" s="111"/>
      <c r="AP14" s="110" t="s">
        <v>12</v>
      </c>
      <c r="AQ14" s="110" t="s">
        <v>12</v>
      </c>
      <c r="AR14" s="111"/>
      <c r="AS14" s="111"/>
      <c r="AT14" s="113"/>
      <c r="AU14" s="114"/>
    </row>
    <row r="15" spans="1:47" ht="13.5" customHeight="1" outlineLevel="1" thickBot="1">
      <c r="A15" s="151" t="str">
        <f>IF(H$10="","Remplir Case H10",H$10)</f>
        <v>RENAULDON GUY</v>
      </c>
      <c r="B15" s="145" t="str">
        <f>VLOOKUP(A15,Licencié!$A$2:$C$234,2,FALSE)</f>
        <v>122045B</v>
      </c>
      <c r="C15" s="135">
        <v>70</v>
      </c>
      <c r="D15" s="135"/>
      <c r="E15" s="136">
        <v>33</v>
      </c>
      <c r="F15" s="137"/>
      <c r="G15" s="115"/>
      <c r="H15" s="222"/>
      <c r="I15" s="222"/>
      <c r="J15" s="223"/>
      <c r="K15" s="224"/>
      <c r="L15" s="115"/>
      <c r="M15" s="136">
        <v>70</v>
      </c>
      <c r="N15" s="135"/>
      <c r="O15" s="136">
        <v>33</v>
      </c>
      <c r="P15" s="137"/>
      <c r="Q15" s="115"/>
      <c r="R15" s="136">
        <v>55</v>
      </c>
      <c r="S15" s="135"/>
      <c r="T15" s="136">
        <v>33</v>
      </c>
      <c r="U15" s="137"/>
      <c r="V15" s="115"/>
      <c r="W15" s="136">
        <v>70</v>
      </c>
      <c r="X15" s="135"/>
      <c r="Y15" s="136">
        <v>42</v>
      </c>
      <c r="Z15" s="137"/>
      <c r="AA15" s="115"/>
      <c r="AB15" s="136"/>
      <c r="AC15" s="135"/>
      <c r="AD15" s="136"/>
      <c r="AE15" s="137"/>
      <c r="AF15" s="115"/>
      <c r="AG15" s="136"/>
      <c r="AH15" s="135"/>
      <c r="AI15" s="136"/>
      <c r="AJ15" s="137"/>
      <c r="AK15" s="115"/>
      <c r="AL15" s="136"/>
      <c r="AM15" s="135"/>
      <c r="AN15" s="136"/>
      <c r="AO15" s="137"/>
      <c r="AP15" s="204">
        <f>SUM(C15,H15,M15,R15,W15,AB15,AG15,AL15)</f>
        <v>265</v>
      </c>
      <c r="AQ15" s="205"/>
      <c r="AR15" s="204">
        <f>SUM(E15,J15,O15,T15,Y15,AD15,AI15,AN15)</f>
        <v>141</v>
      </c>
      <c r="AS15" s="205"/>
      <c r="AT15" s="218">
        <v>10</v>
      </c>
      <c r="AU15" s="216">
        <v>2</v>
      </c>
    </row>
    <row r="16" spans="1:47" ht="13.5" customHeight="1" outlineLevel="1" thickBot="1">
      <c r="A16" s="152"/>
      <c r="B16" s="146"/>
      <c r="C16" s="99"/>
      <c r="D16" s="71" t="str">
        <f>IF(C17="","PM",IF(C15&gt;H11,"G",IF(C15&lt;H11,"P","N")))</f>
        <v>G</v>
      </c>
      <c r="E16" s="82">
        <v>4</v>
      </c>
      <c r="F16" s="100"/>
      <c r="G16" s="85"/>
      <c r="H16" s="159" t="str">
        <f>IF(A15&lt;&gt;"Remplir Case H10",VLOOKUP(A15,Licencié!$A$2:$C$234,3,FALSE),"CLUB")</f>
        <v>LA LOUPE</v>
      </c>
      <c r="I16" s="159"/>
      <c r="J16" s="159"/>
      <c r="K16" s="160"/>
      <c r="L16" s="85"/>
      <c r="M16" s="81"/>
      <c r="N16" s="71" t="str">
        <f>IF(M17="","PM",IF(M15&gt;H19,"G",IF(M15&lt;H19,"P","N")))</f>
        <v>G</v>
      </c>
      <c r="O16" s="82">
        <v>3</v>
      </c>
      <c r="P16" s="100"/>
      <c r="Q16" s="85"/>
      <c r="R16" s="81"/>
      <c r="S16" s="71" t="str">
        <f>IF(R17="","PM",IF(R15&gt;H23,"G",IF(R15&lt;H23,"P","N")))</f>
        <v>P</v>
      </c>
      <c r="T16" s="82">
        <v>2</v>
      </c>
      <c r="U16" s="100"/>
      <c r="V16" s="85"/>
      <c r="W16" s="81"/>
      <c r="X16" s="71" t="str">
        <f>IF(W17="","PM",IF(W15&gt;H27,"G",IF(W15&lt;H27,"P","N")))</f>
        <v>G</v>
      </c>
      <c r="Y16" s="82">
        <v>1</v>
      </c>
      <c r="Z16" s="100"/>
      <c r="AA16" s="85"/>
      <c r="AB16" s="81"/>
      <c r="AC16" s="71" t="str">
        <f>IF(AB17="","PM",IF(AB15&gt;$H31,"G",IF(AB15&lt;$H31,"P","N")))</f>
        <v>PM</v>
      </c>
      <c r="AD16" s="82"/>
      <c r="AE16" s="100"/>
      <c r="AF16" s="85"/>
      <c r="AG16" s="81"/>
      <c r="AH16" s="71" t="str">
        <f>IF(AG17="","PM",IF(AG15&gt;$H35,"G",IF(AG15&lt;$H35,"P","N")))</f>
        <v>PM</v>
      </c>
      <c r="AI16" s="82"/>
      <c r="AJ16" s="100"/>
      <c r="AK16" s="85"/>
      <c r="AL16" s="81"/>
      <c r="AM16" s="71" t="str">
        <f>IF(AL17="","PM",IF(AL15&gt;$H39,"G",IF(AL15&lt;$H39,"P","N")))</f>
        <v>PM</v>
      </c>
      <c r="AN16" s="82"/>
      <c r="AO16" s="100"/>
      <c r="AP16" s="81"/>
      <c r="AQ16" s="202">
        <v>2.121212121212121</v>
      </c>
      <c r="AR16" s="203"/>
      <c r="AS16" s="100"/>
      <c r="AT16" s="215"/>
      <c r="AU16" s="213"/>
    </row>
    <row r="17" spans="1:47" ht="13.5" customHeight="1" outlineLevel="1" thickBot="1">
      <c r="A17" s="193"/>
      <c r="B17" s="147"/>
      <c r="C17" s="154">
        <f>IF(OR(C15="",E15=""),"",C15/E15)</f>
        <v>2.121212121212121</v>
      </c>
      <c r="D17" s="155"/>
      <c r="E17" s="138">
        <v>9</v>
      </c>
      <c r="F17" s="158"/>
      <c r="G17" s="116"/>
      <c r="H17" s="225">
        <f>IF(OR(H15="",J15=""),"",H15/J15)</f>
      </c>
      <c r="I17" s="226"/>
      <c r="J17" s="227"/>
      <c r="K17" s="228"/>
      <c r="L17" s="116"/>
      <c r="M17" s="154">
        <f>IF(OR(M15="",O15=""),"",M15/O15)</f>
        <v>2.121212121212121</v>
      </c>
      <c r="N17" s="155"/>
      <c r="O17" s="138">
        <v>17</v>
      </c>
      <c r="P17" s="158"/>
      <c r="Q17" s="116"/>
      <c r="R17" s="154">
        <f>IF(OR(R15="",T15=""),"",R15/T15)</f>
        <v>1.6666666666666667</v>
      </c>
      <c r="S17" s="155"/>
      <c r="T17" s="138">
        <v>12</v>
      </c>
      <c r="U17" s="158"/>
      <c r="V17" s="116"/>
      <c r="W17" s="154">
        <f>IF(OR(W15="",Y15=""),"",W15/Y15)</f>
        <v>1.6666666666666667</v>
      </c>
      <c r="X17" s="155"/>
      <c r="Y17" s="138">
        <v>9</v>
      </c>
      <c r="Z17" s="158"/>
      <c r="AA17" s="116"/>
      <c r="AB17" s="154">
        <f>IF(OR(AB15="",AD15=""),"",AB15/AD15)</f>
      </c>
      <c r="AC17" s="155"/>
      <c r="AD17" s="138"/>
      <c r="AE17" s="158"/>
      <c r="AF17" s="116"/>
      <c r="AG17" s="154">
        <f>IF(OR(AG15="",AI15=""),"",AG15/AI15)</f>
      </c>
      <c r="AH17" s="155"/>
      <c r="AI17" s="138"/>
      <c r="AJ17" s="158"/>
      <c r="AK17" s="116"/>
      <c r="AL17" s="154">
        <f>IF(OR(AL15="",AN15=""),"",AL15/AN15)</f>
      </c>
      <c r="AM17" s="155"/>
      <c r="AN17" s="138"/>
      <c r="AO17" s="158"/>
      <c r="AP17" s="154">
        <f>IF(AP15=0,"",AP15/AR15)</f>
        <v>1.8794326241134751</v>
      </c>
      <c r="AQ17" s="155"/>
      <c r="AR17" s="206">
        <f>MAX(E17,Y17,T17,O17,J17,AD17,AI17,AN17)</f>
        <v>17</v>
      </c>
      <c r="AS17" s="207"/>
      <c r="AT17" s="219"/>
      <c r="AU17" s="217"/>
    </row>
    <row r="18" spans="1:47" ht="13.5" customHeight="1" hidden="1" thickBot="1">
      <c r="A18" s="72"/>
      <c r="B18" s="73" t="e">
        <f>VLOOKUP(A18,Licencié!$A$2:$C$234,2,FALSE)</f>
        <v>#N/A</v>
      </c>
      <c r="C18" s="110"/>
      <c r="D18" s="110"/>
      <c r="E18" s="111"/>
      <c r="F18" s="111"/>
      <c r="G18" s="112"/>
      <c r="H18" s="110"/>
      <c r="I18" s="110"/>
      <c r="J18" s="111"/>
      <c r="K18" s="111"/>
      <c r="L18" s="112"/>
      <c r="M18" s="110"/>
      <c r="N18" s="110"/>
      <c r="O18" s="111"/>
      <c r="P18" s="111"/>
      <c r="Q18" s="112"/>
      <c r="R18" s="110"/>
      <c r="S18" s="110"/>
      <c r="T18" s="111"/>
      <c r="U18" s="111"/>
      <c r="V18" s="112"/>
      <c r="W18" s="110"/>
      <c r="X18" s="110"/>
      <c r="Y18" s="111"/>
      <c r="Z18" s="111"/>
      <c r="AA18" s="112"/>
      <c r="AB18" s="110"/>
      <c r="AC18" s="110"/>
      <c r="AD18" s="111"/>
      <c r="AE18" s="111"/>
      <c r="AF18" s="112"/>
      <c r="AG18" s="110"/>
      <c r="AH18" s="110"/>
      <c r="AI18" s="111"/>
      <c r="AJ18" s="111" t="s">
        <v>12</v>
      </c>
      <c r="AK18" s="112"/>
      <c r="AL18" s="110"/>
      <c r="AM18" s="110"/>
      <c r="AN18" s="111"/>
      <c r="AO18" s="111"/>
      <c r="AP18" s="110" t="s">
        <v>12</v>
      </c>
      <c r="AQ18" s="110" t="s">
        <v>12</v>
      </c>
      <c r="AR18" s="111"/>
      <c r="AS18" s="111"/>
      <c r="AT18" s="113"/>
      <c r="AU18" s="114"/>
    </row>
    <row r="19" spans="1:47" ht="13.5" customHeight="1" outlineLevel="1" thickBot="1">
      <c r="A19" s="151" t="str">
        <f>IF(M$10="","Remplir Case L10",M$10)</f>
        <v>LUDGER CHRISTOPHE</v>
      </c>
      <c r="B19" s="145" t="str">
        <f>VLOOKUP(A19,Licencié!$A$2:$C$234,2,FALSE)</f>
        <v>018741V</v>
      </c>
      <c r="C19" s="175">
        <v>49</v>
      </c>
      <c r="D19" s="175"/>
      <c r="E19" s="156">
        <v>43</v>
      </c>
      <c r="F19" s="157"/>
      <c r="G19" s="117"/>
      <c r="H19" s="175">
        <v>40</v>
      </c>
      <c r="I19" s="175"/>
      <c r="J19" s="156">
        <v>33</v>
      </c>
      <c r="K19" s="157"/>
      <c r="L19" s="117"/>
      <c r="M19" s="229"/>
      <c r="N19" s="230"/>
      <c r="O19" s="229"/>
      <c r="P19" s="231"/>
      <c r="Q19" s="117"/>
      <c r="R19" s="156">
        <v>38</v>
      </c>
      <c r="S19" s="175"/>
      <c r="T19" s="156">
        <v>21</v>
      </c>
      <c r="U19" s="157"/>
      <c r="V19" s="117"/>
      <c r="W19" s="156">
        <v>22</v>
      </c>
      <c r="X19" s="175"/>
      <c r="Y19" s="156">
        <v>28</v>
      </c>
      <c r="Z19" s="157"/>
      <c r="AA19" s="117"/>
      <c r="AB19" s="156"/>
      <c r="AC19" s="175"/>
      <c r="AD19" s="156"/>
      <c r="AE19" s="157"/>
      <c r="AF19" s="117"/>
      <c r="AG19" s="156"/>
      <c r="AH19" s="175"/>
      <c r="AI19" s="156"/>
      <c r="AJ19" s="157"/>
      <c r="AK19" s="117"/>
      <c r="AL19" s="156"/>
      <c r="AM19" s="175"/>
      <c r="AN19" s="156"/>
      <c r="AO19" s="157"/>
      <c r="AP19" s="204">
        <f>SUM(C19,H19,M19,R19,W19,AB19,AG19,AL19)</f>
        <v>149</v>
      </c>
      <c r="AQ19" s="205"/>
      <c r="AR19" s="204">
        <f>SUM(E19,J19,O19,T19,Y19,AD19,AI19,AN19)</f>
        <v>125</v>
      </c>
      <c r="AS19" s="205"/>
      <c r="AT19" s="215">
        <v>4</v>
      </c>
      <c r="AU19" s="213">
        <v>5</v>
      </c>
    </row>
    <row r="20" spans="1:47" ht="13.5" customHeight="1" outlineLevel="1" thickBot="1">
      <c r="A20" s="152"/>
      <c r="B20" s="146"/>
      <c r="C20" s="99"/>
      <c r="D20" s="71" t="str">
        <f>IF(C21="","PM",IF(C19&gt;M11,"G",IF(C19&lt;M11,"P","N")))</f>
        <v>P</v>
      </c>
      <c r="E20" s="82">
        <v>2</v>
      </c>
      <c r="F20" s="100"/>
      <c r="G20" s="85"/>
      <c r="H20" s="99"/>
      <c r="I20" s="71" t="str">
        <f>IF(H21="","PM",IF(H19&gt;M15,"G",IF(H19&lt;M15,"P","N")))</f>
        <v>P</v>
      </c>
      <c r="J20" s="82">
        <v>4</v>
      </c>
      <c r="K20" s="100"/>
      <c r="L20" s="85"/>
      <c r="M20" s="159" t="str">
        <f>IF(A19&lt;&gt;"Remplir Case L10",VLOOKUP(A19,Licencié!$A$2:$C$234,3,FALSE),"CLUB")</f>
        <v>ANGERVILLE</v>
      </c>
      <c r="N20" s="159"/>
      <c r="O20" s="159"/>
      <c r="P20" s="160"/>
      <c r="Q20" s="85"/>
      <c r="R20" s="81"/>
      <c r="S20" s="71" t="str">
        <f>IF(R21="","PM",IF(R19&gt;M23,"G",IF(R19&lt;M23,"P","N")))</f>
        <v>P</v>
      </c>
      <c r="T20" s="82">
        <v>1</v>
      </c>
      <c r="U20" s="100"/>
      <c r="V20" s="85"/>
      <c r="W20" s="81"/>
      <c r="X20" s="71" t="str">
        <f>IF(W21="","PM",IF(W19&gt;M27,"G",IF(W19&lt;M27,"P","N")))</f>
        <v>P</v>
      </c>
      <c r="Y20" s="82">
        <v>3</v>
      </c>
      <c r="Z20" s="100"/>
      <c r="AA20" s="85"/>
      <c r="AB20" s="81"/>
      <c r="AC20" s="71" t="str">
        <f>IF(AB21="","PM",IF(AB19&gt;$M31,"G",IF(AB19&lt;$M31,"P","N")))</f>
        <v>PM</v>
      </c>
      <c r="AD20" s="82"/>
      <c r="AE20" s="100"/>
      <c r="AF20" s="85"/>
      <c r="AG20" s="81"/>
      <c r="AH20" s="71" t="str">
        <f>IF(AG21="","PM",IF(AG19&gt;$M35,"G",IF(AG19&lt;$M35,"P","N")))</f>
        <v>PM</v>
      </c>
      <c r="AI20" s="82"/>
      <c r="AJ20" s="100"/>
      <c r="AK20" s="85"/>
      <c r="AL20" s="81"/>
      <c r="AM20" s="71" t="str">
        <f>IF(AL21="","PM",IF(AL19&gt;$M39,"G",IF(AL19&lt;$M39,"P","N")))</f>
        <v>PM</v>
      </c>
      <c r="AN20" s="82"/>
      <c r="AO20" s="100"/>
      <c r="AP20" s="81"/>
      <c r="AQ20" s="202" t="s">
        <v>12</v>
      </c>
      <c r="AR20" s="203"/>
      <c r="AS20" s="100"/>
      <c r="AT20" s="215"/>
      <c r="AU20" s="213"/>
    </row>
    <row r="21" spans="1:47" ht="13.5" customHeight="1" outlineLevel="1" thickBot="1">
      <c r="A21" s="153"/>
      <c r="B21" s="147"/>
      <c r="C21" s="139">
        <f>IF(OR(C19="",E19=""),"",C19/E19)</f>
        <v>1.1395348837209303</v>
      </c>
      <c r="D21" s="134"/>
      <c r="E21" s="156">
        <v>6</v>
      </c>
      <c r="F21" s="157"/>
      <c r="G21" s="85"/>
      <c r="H21" s="139">
        <f>IF(OR(H19="",J19=""),"",H19/J19)</f>
        <v>1.2121212121212122</v>
      </c>
      <c r="I21" s="134"/>
      <c r="J21" s="156">
        <v>6</v>
      </c>
      <c r="K21" s="157"/>
      <c r="L21" s="85"/>
      <c r="M21" s="232"/>
      <c r="N21" s="233"/>
      <c r="O21" s="234"/>
      <c r="P21" s="235"/>
      <c r="Q21" s="85"/>
      <c r="R21" s="139">
        <f>IF(OR(R19="",T19=""),"",R19/T19)</f>
        <v>1.8095238095238095</v>
      </c>
      <c r="S21" s="134"/>
      <c r="T21" s="156">
        <v>6</v>
      </c>
      <c r="U21" s="157"/>
      <c r="V21" s="85"/>
      <c r="W21" s="139">
        <f>IF(OR(W19="",Y19=""),"",W19/Y19)</f>
        <v>0.7857142857142857</v>
      </c>
      <c r="X21" s="134"/>
      <c r="Y21" s="156">
        <v>4</v>
      </c>
      <c r="Z21" s="157"/>
      <c r="AA21" s="85"/>
      <c r="AB21" s="139">
        <f>IF(OR(AB19="",AD19=""),"",AB19/AD19)</f>
      </c>
      <c r="AC21" s="134"/>
      <c r="AD21" s="156"/>
      <c r="AE21" s="157"/>
      <c r="AF21" s="85"/>
      <c r="AG21" s="139">
        <f>IF(OR(AG19="",AI19=""),"",AG19/AI19)</f>
      </c>
      <c r="AH21" s="134"/>
      <c r="AI21" s="156"/>
      <c r="AJ21" s="157"/>
      <c r="AK21" s="85"/>
      <c r="AL21" s="139">
        <f>IF(OR(AL19="",AN19=""),"",AL19/AN19)</f>
      </c>
      <c r="AM21" s="134"/>
      <c r="AN21" s="156"/>
      <c r="AO21" s="157"/>
      <c r="AP21" s="154">
        <f>IF(AP19=0,"",AP19/AR19)</f>
        <v>1.192</v>
      </c>
      <c r="AQ21" s="155"/>
      <c r="AR21" s="206">
        <f>MAX(E21,Y21,T21,O21,J21,AD21,AI21,AN21)</f>
        <v>6</v>
      </c>
      <c r="AS21" s="207"/>
      <c r="AT21" s="215"/>
      <c r="AU21" s="213"/>
    </row>
    <row r="22" spans="1:47" ht="13.5" customHeight="1" hidden="1" thickBot="1">
      <c r="A22" s="72"/>
      <c r="B22" s="73"/>
      <c r="C22" s="110"/>
      <c r="D22" s="110"/>
      <c r="E22" s="111"/>
      <c r="F22" s="111"/>
      <c r="G22" s="112"/>
      <c r="H22" s="110"/>
      <c r="I22" s="110"/>
      <c r="J22" s="111"/>
      <c r="K22" s="111"/>
      <c r="L22" s="112"/>
      <c r="M22" s="110"/>
      <c r="N22" s="110"/>
      <c r="O22" s="111"/>
      <c r="P22" s="111"/>
      <c r="Q22" s="112"/>
      <c r="R22" s="110"/>
      <c r="S22" s="110"/>
      <c r="T22" s="111"/>
      <c r="U22" s="111"/>
      <c r="V22" s="112"/>
      <c r="W22" s="110"/>
      <c r="X22" s="110"/>
      <c r="Y22" s="111"/>
      <c r="Z22" s="111"/>
      <c r="AA22" s="112"/>
      <c r="AB22" s="110"/>
      <c r="AC22" s="110"/>
      <c r="AD22" s="111"/>
      <c r="AE22" s="111"/>
      <c r="AF22" s="112"/>
      <c r="AG22" s="110"/>
      <c r="AH22" s="110"/>
      <c r="AI22" s="111"/>
      <c r="AJ22" s="111"/>
      <c r="AK22" s="112"/>
      <c r="AL22" s="110"/>
      <c r="AM22" s="110"/>
      <c r="AN22" s="111"/>
      <c r="AO22" s="111"/>
      <c r="AP22" s="110" t="s">
        <v>12</v>
      </c>
      <c r="AQ22" s="110" t="s">
        <v>12</v>
      </c>
      <c r="AR22" s="111"/>
      <c r="AS22" s="111"/>
      <c r="AT22" s="113"/>
      <c r="AU22" s="114"/>
    </row>
    <row r="23" spans="1:47" ht="13.5" customHeight="1" outlineLevel="1" thickBot="1">
      <c r="A23" s="151" t="str">
        <f>IF(R$10="","Remplir Case Q10",R$10)</f>
        <v>MEUNIER ARNAUD</v>
      </c>
      <c r="B23" s="145" t="str">
        <f>VLOOKUP(A23,Licencié!$A$2:$C$234,2,FALSE)</f>
        <v>130363Z</v>
      </c>
      <c r="C23" s="135">
        <v>53</v>
      </c>
      <c r="D23" s="135"/>
      <c r="E23" s="136">
        <v>25</v>
      </c>
      <c r="F23" s="137"/>
      <c r="G23" s="115"/>
      <c r="H23" s="135">
        <v>70</v>
      </c>
      <c r="I23" s="135"/>
      <c r="J23" s="136">
        <v>33</v>
      </c>
      <c r="K23" s="137"/>
      <c r="L23" s="115"/>
      <c r="M23" s="136">
        <v>70</v>
      </c>
      <c r="N23" s="135"/>
      <c r="O23" s="136">
        <v>21</v>
      </c>
      <c r="P23" s="137"/>
      <c r="Q23" s="115"/>
      <c r="R23" s="223"/>
      <c r="S23" s="222"/>
      <c r="T23" s="223"/>
      <c r="U23" s="224"/>
      <c r="V23" s="115"/>
      <c r="W23" s="136">
        <v>70</v>
      </c>
      <c r="X23" s="135"/>
      <c r="Y23" s="136">
        <v>31</v>
      </c>
      <c r="Z23" s="137"/>
      <c r="AA23" s="115"/>
      <c r="AB23" s="136"/>
      <c r="AC23" s="135"/>
      <c r="AD23" s="136"/>
      <c r="AE23" s="137"/>
      <c r="AF23" s="115"/>
      <c r="AG23" s="136"/>
      <c r="AH23" s="135"/>
      <c r="AI23" s="136"/>
      <c r="AJ23" s="137"/>
      <c r="AK23" s="115"/>
      <c r="AL23" s="136"/>
      <c r="AM23" s="135"/>
      <c r="AN23" s="136"/>
      <c r="AO23" s="137"/>
      <c r="AP23" s="204">
        <f>SUM(C23,H23,M23,R23,W23,AB23,AG23,AL23)</f>
        <v>263</v>
      </c>
      <c r="AQ23" s="205"/>
      <c r="AR23" s="204">
        <f>SUM(E23,J23,O23,T23,Y23,AD23,AI23,AN23)</f>
        <v>110</v>
      </c>
      <c r="AS23" s="205"/>
      <c r="AT23" s="218">
        <v>10</v>
      </c>
      <c r="AU23" s="216">
        <v>1</v>
      </c>
    </row>
    <row r="24" spans="1:47" ht="13.5" customHeight="1" outlineLevel="1" thickBot="1">
      <c r="A24" s="152"/>
      <c r="B24" s="146"/>
      <c r="C24" s="99"/>
      <c r="D24" s="71" t="str">
        <f>IF(C25="","PM",IF(C23&gt;R11,"G",IF(C23&lt;R11,"P","N")))</f>
        <v>P</v>
      </c>
      <c r="E24" s="82">
        <v>3</v>
      </c>
      <c r="F24" s="100"/>
      <c r="G24" s="85"/>
      <c r="H24" s="99"/>
      <c r="I24" s="71" t="str">
        <f>IF(H25="","PM",IF(H23&gt;R15,"G",IF(H23&lt;R15,"P","N")))</f>
        <v>G</v>
      </c>
      <c r="J24" s="82">
        <v>2</v>
      </c>
      <c r="K24" s="100"/>
      <c r="L24" s="85"/>
      <c r="M24" s="81"/>
      <c r="N24" s="71" t="str">
        <f>IF(M25="","PM",IF(M23&gt;R19,"G",IF(M23&lt;R19,"P","N")))</f>
        <v>G</v>
      </c>
      <c r="O24" s="82">
        <v>1</v>
      </c>
      <c r="P24" s="100"/>
      <c r="Q24" s="85"/>
      <c r="R24" s="159" t="str">
        <f>IF(A23&lt;&gt;"Remplir Case Q10",VLOOKUP(A23,Licencié!$A$2:$C$234,3,FALSE),"CLUB")</f>
        <v>ANGERVILLE</v>
      </c>
      <c r="S24" s="159"/>
      <c r="T24" s="159"/>
      <c r="U24" s="160"/>
      <c r="V24" s="85"/>
      <c r="W24" s="81"/>
      <c r="X24" s="71" t="str">
        <f>IF(W25="","PM",IF(W23&gt;R27,"G",IF(W23&lt;R27,"P","N")))</f>
        <v>G</v>
      </c>
      <c r="Y24" s="82">
        <v>4</v>
      </c>
      <c r="Z24" s="100"/>
      <c r="AA24" s="85"/>
      <c r="AB24" s="81"/>
      <c r="AC24" s="71" t="str">
        <f>IF(AB25="","PM",IF(AB23&gt;$R31,"G",IF(AB23&lt;$R31,"P","N")))</f>
        <v>PM</v>
      </c>
      <c r="AD24" s="82"/>
      <c r="AE24" s="100"/>
      <c r="AF24" s="85"/>
      <c r="AG24" s="81"/>
      <c r="AH24" s="71" t="str">
        <f>IF(AG25="","PM",IF(AG23&gt;$R35,"G",IF(AG23&lt;$R35,"P","N")))</f>
        <v>PM</v>
      </c>
      <c r="AI24" s="82"/>
      <c r="AJ24" s="100"/>
      <c r="AK24" s="85"/>
      <c r="AL24" s="81"/>
      <c r="AM24" s="71" t="str">
        <f>IF(AL25="","PM",IF(AL23&gt;$R39,"G",IF(AL23&lt;$R39,"P","N")))</f>
        <v>PM</v>
      </c>
      <c r="AN24" s="82"/>
      <c r="AO24" s="100"/>
      <c r="AP24" s="81"/>
      <c r="AQ24" s="202">
        <v>3.3333333333333335</v>
      </c>
      <c r="AR24" s="203"/>
      <c r="AS24" s="100"/>
      <c r="AT24" s="215"/>
      <c r="AU24" s="213"/>
    </row>
    <row r="25" spans="1:47" ht="13.5" customHeight="1" outlineLevel="1" thickBot="1">
      <c r="A25" s="193"/>
      <c r="B25" s="147"/>
      <c r="C25" s="154">
        <f>IF(OR(C23="",E23=""),"",C23/E23)</f>
        <v>2.12</v>
      </c>
      <c r="D25" s="155"/>
      <c r="E25" s="138">
        <v>7</v>
      </c>
      <c r="F25" s="158"/>
      <c r="G25" s="116"/>
      <c r="H25" s="154">
        <f>IF(OR(H23="",J23=""),"",H23/J23)</f>
        <v>2.121212121212121</v>
      </c>
      <c r="I25" s="155"/>
      <c r="J25" s="138">
        <v>8</v>
      </c>
      <c r="K25" s="158"/>
      <c r="L25" s="116"/>
      <c r="M25" s="154">
        <f>IF(OR(M23="",O23=""),"",M23/O23)</f>
        <v>3.3333333333333335</v>
      </c>
      <c r="N25" s="155"/>
      <c r="O25" s="138">
        <v>14</v>
      </c>
      <c r="P25" s="158"/>
      <c r="Q25" s="116"/>
      <c r="R25" s="225"/>
      <c r="S25" s="226"/>
      <c r="T25" s="227"/>
      <c r="U25" s="228"/>
      <c r="V25" s="116"/>
      <c r="W25" s="154">
        <f>IF(OR(W23="",Y23=""),"",W23/Y23)</f>
        <v>2.2580645161290325</v>
      </c>
      <c r="X25" s="155"/>
      <c r="Y25" s="138">
        <v>12</v>
      </c>
      <c r="Z25" s="158"/>
      <c r="AA25" s="116"/>
      <c r="AB25" s="154">
        <f>IF(OR(AB23="",AD23=""),"",AB23/AD23)</f>
      </c>
      <c r="AC25" s="155"/>
      <c r="AD25" s="138"/>
      <c r="AE25" s="158"/>
      <c r="AF25" s="116"/>
      <c r="AG25" s="154">
        <f>IF(OR(AG23="",AI23=""),"",AG23/AI23)</f>
      </c>
      <c r="AH25" s="155"/>
      <c r="AI25" s="138"/>
      <c r="AJ25" s="158"/>
      <c r="AK25" s="116"/>
      <c r="AL25" s="154">
        <f>IF(OR(AL23="",AN23=""),"",AL23/AN23)</f>
      </c>
      <c r="AM25" s="155"/>
      <c r="AN25" s="138"/>
      <c r="AO25" s="158"/>
      <c r="AP25" s="154">
        <f>IF(AP23=0,"",AP23/AR23)</f>
        <v>2.390909090909091</v>
      </c>
      <c r="AQ25" s="155"/>
      <c r="AR25" s="206">
        <f>MAX(E25,Y25,T25,O25,J25,AD25,AI25,AN25)</f>
        <v>14</v>
      </c>
      <c r="AS25" s="207"/>
      <c r="AT25" s="219"/>
      <c r="AU25" s="217"/>
    </row>
    <row r="26" spans="1:47" ht="13.5" customHeight="1" hidden="1" thickBot="1">
      <c r="A26" s="72"/>
      <c r="B26" s="73"/>
      <c r="C26" s="110"/>
      <c r="D26" s="110"/>
      <c r="E26" s="111"/>
      <c r="F26" s="111"/>
      <c r="G26" s="112"/>
      <c r="H26" s="110"/>
      <c r="I26" s="110"/>
      <c r="J26" s="111"/>
      <c r="K26" s="111"/>
      <c r="L26" s="112"/>
      <c r="M26" s="110"/>
      <c r="N26" s="110"/>
      <c r="O26" s="111"/>
      <c r="P26" s="111"/>
      <c r="Q26" s="112"/>
      <c r="R26" s="110"/>
      <c r="S26" s="110"/>
      <c r="T26" s="111"/>
      <c r="U26" s="111"/>
      <c r="V26" s="112"/>
      <c r="W26" s="110"/>
      <c r="X26" s="110"/>
      <c r="Y26" s="111"/>
      <c r="Z26" s="111"/>
      <c r="AA26" s="112"/>
      <c r="AB26" s="110"/>
      <c r="AC26" s="110"/>
      <c r="AD26" s="111"/>
      <c r="AE26" s="111"/>
      <c r="AF26" s="112"/>
      <c r="AG26" s="110"/>
      <c r="AH26" s="110"/>
      <c r="AI26" s="111"/>
      <c r="AJ26" s="111"/>
      <c r="AK26" s="112"/>
      <c r="AL26" s="110"/>
      <c r="AM26" s="110">
        <v>0</v>
      </c>
      <c r="AN26" s="111"/>
      <c r="AO26" s="111"/>
      <c r="AP26" s="110" t="s">
        <v>12</v>
      </c>
      <c r="AQ26" s="110" t="s">
        <v>12</v>
      </c>
      <c r="AR26" s="111"/>
      <c r="AS26" s="111"/>
      <c r="AT26" s="113"/>
      <c r="AU26" s="114"/>
    </row>
    <row r="27" spans="1:47" ht="13.5" customHeight="1" outlineLevel="1" thickBot="1">
      <c r="A27" s="151" t="str">
        <f>IF(W$10="","Remplir Case V10",W$10)</f>
        <v>LOIZEAU DANIEL</v>
      </c>
      <c r="B27" s="145" t="str">
        <f>VLOOKUP(A27,Licencié!$A$2:$C$234,2,FALSE)</f>
        <v>116924C</v>
      </c>
      <c r="C27" s="175">
        <v>70</v>
      </c>
      <c r="D27" s="175"/>
      <c r="E27" s="156">
        <v>35</v>
      </c>
      <c r="F27" s="157"/>
      <c r="G27" s="117"/>
      <c r="H27" s="175">
        <v>69</v>
      </c>
      <c r="I27" s="175"/>
      <c r="J27" s="156">
        <v>42</v>
      </c>
      <c r="K27" s="157"/>
      <c r="L27" s="117"/>
      <c r="M27" s="156">
        <v>70</v>
      </c>
      <c r="N27" s="175"/>
      <c r="O27" s="156">
        <v>28</v>
      </c>
      <c r="P27" s="157"/>
      <c r="Q27" s="117"/>
      <c r="R27" s="156">
        <v>35</v>
      </c>
      <c r="S27" s="175"/>
      <c r="T27" s="156">
        <v>31</v>
      </c>
      <c r="U27" s="157"/>
      <c r="V27" s="117"/>
      <c r="W27" s="229"/>
      <c r="X27" s="230"/>
      <c r="Y27" s="229"/>
      <c r="Z27" s="231"/>
      <c r="AA27" s="117"/>
      <c r="AB27" s="156"/>
      <c r="AC27" s="175"/>
      <c r="AD27" s="156"/>
      <c r="AE27" s="157"/>
      <c r="AF27" s="117"/>
      <c r="AG27" s="156"/>
      <c r="AH27" s="175"/>
      <c r="AI27" s="156"/>
      <c r="AJ27" s="157"/>
      <c r="AK27" s="117"/>
      <c r="AL27" s="156"/>
      <c r="AM27" s="175"/>
      <c r="AN27" s="214"/>
      <c r="AO27" s="157"/>
      <c r="AP27" s="204">
        <f>SUM(C27,H27,M27,R27,W27,AB27,AG27,AL27)</f>
        <v>244</v>
      </c>
      <c r="AQ27" s="205"/>
      <c r="AR27" s="204">
        <f>SUM(E27,J27,O27,T27,Y27,AD27,AI27,AN27)</f>
        <v>136</v>
      </c>
      <c r="AS27" s="205"/>
      <c r="AT27" s="215">
        <v>8</v>
      </c>
      <c r="AU27" s="213">
        <v>4</v>
      </c>
    </row>
    <row r="28" spans="1:47" ht="13.5" customHeight="1" outlineLevel="1" thickBot="1">
      <c r="A28" s="152"/>
      <c r="B28" s="146"/>
      <c r="C28" s="99"/>
      <c r="D28" s="71" t="str">
        <f>IF(C29="","PM",IF(C27&gt;W11,"G",IF(C27&lt;W11,"P","N")))</f>
        <v>G</v>
      </c>
      <c r="E28" s="82">
        <v>1</v>
      </c>
      <c r="F28" s="100"/>
      <c r="G28" s="85"/>
      <c r="H28" s="99"/>
      <c r="I28" s="71" t="str">
        <f>IF(H29="","PM",IF(H27&gt;W15,"G",IF(H27&lt;W15,"P","N")))</f>
        <v>P</v>
      </c>
      <c r="J28" s="82">
        <v>2</v>
      </c>
      <c r="K28" s="100"/>
      <c r="L28" s="85"/>
      <c r="M28" s="81"/>
      <c r="N28" s="71" t="str">
        <f>IF(M29="","PM",IF(M27&gt;W19,"G",IF(M27&lt;W19,"P","N")))</f>
        <v>G</v>
      </c>
      <c r="O28" s="82">
        <v>3</v>
      </c>
      <c r="P28" s="100"/>
      <c r="Q28" s="85"/>
      <c r="R28" s="81"/>
      <c r="S28" s="71" t="str">
        <f>IF(R29="","PM",IF(R27&gt;W23,"G",IF(R27&lt;W23,"P","N")))</f>
        <v>P</v>
      </c>
      <c r="T28" s="82">
        <v>4</v>
      </c>
      <c r="U28" s="100"/>
      <c r="V28" s="85"/>
      <c r="W28" s="159" t="str">
        <f>IF(A27&lt;&gt;"Remplir Case V10",VLOOKUP(A27,Licencié!$A$2:$C$234,3,FALSE),"CLUB")</f>
        <v>LA LOUPE</v>
      </c>
      <c r="X28" s="159"/>
      <c r="Y28" s="159"/>
      <c r="Z28" s="160"/>
      <c r="AA28" s="85"/>
      <c r="AB28" s="81"/>
      <c r="AC28" s="71" t="str">
        <f>IF(AB29="","PM",IF(AB27&gt;$W31,"G",IF(AB27&lt;$W31,"P","N")))</f>
        <v>PM</v>
      </c>
      <c r="AD28" s="82"/>
      <c r="AE28" s="100"/>
      <c r="AF28" s="85"/>
      <c r="AG28" s="81"/>
      <c r="AH28" s="71" t="str">
        <f>IF(AG29="","PM",IF(AG27&gt;$W35,"G",IF(AG27&lt;$W35,"P","N")))</f>
        <v>PM</v>
      </c>
      <c r="AI28" s="82"/>
      <c r="AJ28" s="100"/>
      <c r="AK28" s="85"/>
      <c r="AL28" s="81"/>
      <c r="AM28" s="71" t="str">
        <f>IF(AL29="","PM",IF(AL27&gt;$W39,"G",IF(AL27&lt;$W39,"P","N")))</f>
        <v>PM</v>
      </c>
      <c r="AN28" s="82"/>
      <c r="AO28" s="100"/>
      <c r="AP28" s="81"/>
      <c r="AQ28" s="202">
        <v>2.5</v>
      </c>
      <c r="AR28" s="203"/>
      <c r="AS28" s="100"/>
      <c r="AT28" s="215"/>
      <c r="AU28" s="213"/>
    </row>
    <row r="29" spans="1:47" ht="13.5" customHeight="1" outlineLevel="1" thickBot="1">
      <c r="A29" s="153"/>
      <c r="B29" s="147"/>
      <c r="C29" s="139">
        <f>IF(OR(C27="",E27=""),"",C27/E27)</f>
        <v>2</v>
      </c>
      <c r="D29" s="134"/>
      <c r="E29" s="156">
        <v>8</v>
      </c>
      <c r="F29" s="157"/>
      <c r="G29" s="85"/>
      <c r="H29" s="139">
        <f>IF(OR(H27="",J27=""),"",H27/J27)</f>
        <v>1.6428571428571428</v>
      </c>
      <c r="I29" s="134"/>
      <c r="J29" s="156">
        <v>12</v>
      </c>
      <c r="K29" s="157"/>
      <c r="L29" s="85"/>
      <c r="M29" s="139">
        <f>IF(OR(M27="",O27=""),"",M27/O27)</f>
        <v>2.5</v>
      </c>
      <c r="N29" s="134"/>
      <c r="O29" s="156">
        <v>13</v>
      </c>
      <c r="P29" s="157"/>
      <c r="Q29" s="85"/>
      <c r="R29" s="139">
        <f>IF(OR(R27="",T27=""),"",R27/T27)</f>
        <v>1.1290322580645162</v>
      </c>
      <c r="S29" s="134"/>
      <c r="T29" s="156">
        <v>3</v>
      </c>
      <c r="U29" s="157"/>
      <c r="V29" s="85"/>
      <c r="W29" s="232"/>
      <c r="X29" s="233"/>
      <c r="Y29" s="234"/>
      <c r="Z29" s="235"/>
      <c r="AA29" s="85"/>
      <c r="AB29" s="139">
        <f>IF(OR(AB27="",AD27=""),"",AB27/AD27)</f>
      </c>
      <c r="AC29" s="134"/>
      <c r="AD29" s="156"/>
      <c r="AE29" s="157"/>
      <c r="AF29" s="85"/>
      <c r="AG29" s="139">
        <f>IF(OR(AG27="",AI27=""),"",AG27/AI27)</f>
      </c>
      <c r="AH29" s="134"/>
      <c r="AI29" s="156"/>
      <c r="AJ29" s="157"/>
      <c r="AK29" s="85"/>
      <c r="AL29" s="139">
        <f>IF(OR(AL27="",AN27=""),"",AL27/AN27)</f>
      </c>
      <c r="AM29" s="134"/>
      <c r="AN29" s="156"/>
      <c r="AO29" s="157"/>
      <c r="AP29" s="154">
        <f>IF(AP27=0,"",AP27/AR27)</f>
        <v>1.7941176470588236</v>
      </c>
      <c r="AQ29" s="155"/>
      <c r="AR29" s="206">
        <f>MAX(E29,Y29,T29,O29,J29,AD29,AI29,AN29)</f>
        <v>13</v>
      </c>
      <c r="AS29" s="207"/>
      <c r="AT29" s="215"/>
      <c r="AU29" s="213"/>
    </row>
    <row r="30" spans="1:47" ht="13.5" customHeight="1" hidden="1" thickBot="1">
      <c r="A30" s="72"/>
      <c r="B30" s="73" t="e">
        <f>VLOOKUP(A30,Licencié!$A$2:$C$234,2,FALSE)</f>
        <v>#N/A</v>
      </c>
      <c r="C30" s="97"/>
      <c r="D30" s="97"/>
      <c r="E30" s="79"/>
      <c r="F30" s="79"/>
      <c r="G30" s="73"/>
      <c r="H30" s="97"/>
      <c r="I30" s="97"/>
      <c r="J30" s="79"/>
      <c r="K30" s="79"/>
      <c r="L30" s="73"/>
      <c r="M30" s="97"/>
      <c r="N30" s="97"/>
      <c r="O30" s="79"/>
      <c r="P30" s="79"/>
      <c r="Q30" s="73"/>
      <c r="R30" s="97"/>
      <c r="S30" s="97"/>
      <c r="T30" s="79"/>
      <c r="U30" s="79"/>
      <c r="V30" s="73"/>
      <c r="W30" s="97"/>
      <c r="X30" s="97"/>
      <c r="Y30" s="79"/>
      <c r="Z30" s="79"/>
      <c r="AA30" s="73"/>
      <c r="AB30" s="97"/>
      <c r="AC30" s="97"/>
      <c r="AD30" s="79"/>
      <c r="AE30" s="79"/>
      <c r="AF30" s="73"/>
      <c r="AG30" s="97"/>
      <c r="AH30" s="97"/>
      <c r="AI30" s="79"/>
      <c r="AJ30" s="79" t="s">
        <v>12</v>
      </c>
      <c r="AK30" s="73"/>
      <c r="AL30" s="97"/>
      <c r="AM30" s="97"/>
      <c r="AN30" s="79"/>
      <c r="AO30" s="79"/>
      <c r="AP30" s="97" t="s">
        <v>12</v>
      </c>
      <c r="AQ30" s="97" t="s">
        <v>12</v>
      </c>
      <c r="AR30" s="79"/>
      <c r="AS30" s="79"/>
      <c r="AT30" s="98"/>
      <c r="AU30" s="90"/>
    </row>
    <row r="31" spans="1:47" ht="13.5" customHeight="1" hidden="1" outlineLevel="1" thickBot="1">
      <c r="A31" s="151" t="str">
        <f>IF(AB$10="","Remplir Case AA10",AB$10)</f>
        <v>Remplir Case AA10</v>
      </c>
      <c r="B31" s="145" t="e">
        <f>VLOOKUP(A31,Licencié!$A$2:$C$234,2,FALSE)</f>
        <v>#N/A</v>
      </c>
      <c r="C31" s="167"/>
      <c r="D31" s="167"/>
      <c r="E31" s="165"/>
      <c r="F31" s="166"/>
      <c r="G31" s="80"/>
      <c r="H31" s="167"/>
      <c r="I31" s="167"/>
      <c r="J31" s="165"/>
      <c r="K31" s="166"/>
      <c r="L31" s="80"/>
      <c r="M31" s="165"/>
      <c r="N31" s="167"/>
      <c r="O31" s="165"/>
      <c r="P31" s="166"/>
      <c r="Q31" s="80"/>
      <c r="R31" s="165"/>
      <c r="S31" s="167"/>
      <c r="T31" s="165"/>
      <c r="U31" s="166"/>
      <c r="V31" s="80"/>
      <c r="W31" s="165"/>
      <c r="X31" s="167"/>
      <c r="Y31" s="165"/>
      <c r="Z31" s="166"/>
      <c r="AA31" s="80"/>
      <c r="AB31" s="173"/>
      <c r="AC31" s="178"/>
      <c r="AD31" s="173"/>
      <c r="AE31" s="174"/>
      <c r="AF31" s="80"/>
      <c r="AG31" s="165"/>
      <c r="AH31" s="167"/>
      <c r="AI31" s="165"/>
      <c r="AJ31" s="166"/>
      <c r="AK31" s="80"/>
      <c r="AL31" s="165"/>
      <c r="AM31" s="167"/>
      <c r="AN31" s="165"/>
      <c r="AO31" s="166"/>
      <c r="AP31" s="181">
        <f>SUM(C31,H31,M31,R31,W31,AB31,AG31,AL31)</f>
        <v>0</v>
      </c>
      <c r="AQ31" s="182"/>
      <c r="AR31" s="181">
        <f>SUM(E31,J31,O31,T31,Y31,AD31,AI31,AN31)</f>
        <v>0</v>
      </c>
      <c r="AS31" s="182"/>
      <c r="AT31" s="183">
        <v>0</v>
      </c>
      <c r="AU31" s="186"/>
    </row>
    <row r="32" spans="1:47" ht="13.5" customHeight="1" hidden="1" outlineLevel="1" thickBot="1">
      <c r="A32" s="152"/>
      <c r="B32" s="146"/>
      <c r="C32" s="91"/>
      <c r="D32" s="71" t="str">
        <f>IF(C33="","PM",IF(C31&gt;AB11,"G",IF(C31&lt;AB11,"P","N")))</f>
        <v>PM</v>
      </c>
      <c r="E32" s="96"/>
      <c r="F32" s="93"/>
      <c r="G32" s="77"/>
      <c r="H32" s="91"/>
      <c r="I32" s="71" t="str">
        <f>IF(H33="","PM",IF(H31&gt;AB15,"G",IF(H31&lt;AB15,"P","N")))</f>
        <v>PM</v>
      </c>
      <c r="J32" s="96"/>
      <c r="K32" s="93"/>
      <c r="L32" s="77"/>
      <c r="M32" s="94"/>
      <c r="N32" s="101" t="str">
        <f>IF(M33="","PM",IF(M31&gt;AB19,"G",IF(M31&lt;AB19,"P","N")))</f>
        <v>PM</v>
      </c>
      <c r="O32" s="96"/>
      <c r="P32" s="93"/>
      <c r="Q32" s="77"/>
      <c r="R32" s="94"/>
      <c r="S32" s="71" t="str">
        <f>IF(R33="","PM",IF(R31&gt;AB23,"G",IF(R31&lt;AB23,"P","N")))</f>
        <v>PM</v>
      </c>
      <c r="T32" s="96"/>
      <c r="U32" s="93"/>
      <c r="V32" s="77"/>
      <c r="W32" s="94"/>
      <c r="X32" s="71" t="str">
        <f>IF(W33="","PM",IF(W31&gt;AB27,"G",IF(W31&lt;AB27,"P","N")))</f>
        <v>PM</v>
      </c>
      <c r="Y32" s="96"/>
      <c r="Z32" s="93"/>
      <c r="AA32" s="77"/>
      <c r="AB32" s="171" t="str">
        <f>IF(A31&lt;&gt;"Remplir Case AA10",VLOOKUP(A31,Licencié!$A$2:$C$234,3,FALSE),"CLUB")</f>
        <v>CLUB</v>
      </c>
      <c r="AC32" s="171"/>
      <c r="AD32" s="171"/>
      <c r="AE32" s="172"/>
      <c r="AF32" s="77"/>
      <c r="AG32" s="94"/>
      <c r="AH32" s="71" t="str">
        <f>IF(AG33="","PM",IF(AG31&gt;$AB35,"G",IF(AG31&lt;$AB35,"P","N")))</f>
        <v>PM</v>
      </c>
      <c r="AI32" s="102"/>
      <c r="AJ32" s="93"/>
      <c r="AK32" s="77"/>
      <c r="AL32" s="94"/>
      <c r="AM32" s="71" t="str">
        <f>IF(AL33="","PM",IF(AL31&gt;$AB39,"G",IF(AL31&lt;$AB39,"P","N")))</f>
        <v>PM</v>
      </c>
      <c r="AN32" s="102"/>
      <c r="AO32" s="93"/>
      <c r="AP32" s="94"/>
      <c r="AQ32" s="189" t="s">
        <v>12</v>
      </c>
      <c r="AR32" s="190"/>
      <c r="AS32" s="93"/>
      <c r="AT32" s="184"/>
      <c r="AU32" s="187"/>
    </row>
    <row r="33" spans="1:47" ht="13.5" customHeight="1" hidden="1" outlineLevel="1" thickBot="1">
      <c r="A33" s="193"/>
      <c r="B33" s="147"/>
      <c r="C33" s="163">
        <f>IF(OR(C31="",E31=""),"",C31/E31)</f>
      </c>
      <c r="D33" s="164"/>
      <c r="E33" s="161"/>
      <c r="F33" s="162"/>
      <c r="G33" s="89"/>
      <c r="H33" s="163">
        <f>IF(OR(H31="",J31=""),"",H31/J31)</f>
      </c>
      <c r="I33" s="164"/>
      <c r="J33" s="161"/>
      <c r="K33" s="162"/>
      <c r="L33" s="89"/>
      <c r="M33" s="163">
        <f>IF(OR(M31="",O31=""),"",M31/O31)</f>
      </c>
      <c r="N33" s="164"/>
      <c r="O33" s="161"/>
      <c r="P33" s="162"/>
      <c r="Q33" s="89"/>
      <c r="R33" s="163"/>
      <c r="S33" s="164"/>
      <c r="T33" s="161"/>
      <c r="U33" s="162"/>
      <c r="V33" s="89"/>
      <c r="W33" s="163">
        <f>IF(OR(W31="",Y31=""),"",W31/Y31)</f>
      </c>
      <c r="X33" s="164"/>
      <c r="Y33" s="161"/>
      <c r="Z33" s="162"/>
      <c r="AA33" s="89"/>
      <c r="AB33" s="179">
        <f>IF(OR(AB31="",AD31=""),"",AB31/AD31)</f>
      </c>
      <c r="AC33" s="180"/>
      <c r="AD33" s="176"/>
      <c r="AE33" s="177"/>
      <c r="AF33" s="89"/>
      <c r="AG33" s="163">
        <f>IF(OR(AG31="",AI31=""),"",AG31/AI31)</f>
      </c>
      <c r="AH33" s="164"/>
      <c r="AI33" s="161"/>
      <c r="AJ33" s="162"/>
      <c r="AK33" s="89"/>
      <c r="AL33" s="163">
        <f>IF(OR(AL31="",AN31=""),"",AL31/AN31)</f>
      </c>
      <c r="AM33" s="164"/>
      <c r="AN33" s="161"/>
      <c r="AO33" s="162"/>
      <c r="AP33" s="163">
        <f>IF(AP31=0,"",AP31/AR31)</f>
      </c>
      <c r="AQ33" s="164"/>
      <c r="AR33" s="191">
        <f>MAX(E33,Y33,T33,O33,J33,AD33,AI33,AN33)</f>
        <v>0</v>
      </c>
      <c r="AS33" s="192"/>
      <c r="AT33" s="185"/>
      <c r="AU33" s="188"/>
    </row>
    <row r="34" spans="1:47" ht="13.5" customHeight="1" hidden="1" collapsed="1" thickBot="1">
      <c r="A34" s="72"/>
      <c r="B34" s="73"/>
      <c r="C34" s="97"/>
      <c r="D34" s="97"/>
      <c r="E34" s="79"/>
      <c r="F34" s="79"/>
      <c r="G34" s="73"/>
      <c r="H34" s="97"/>
      <c r="I34" s="97"/>
      <c r="J34" s="79"/>
      <c r="K34" s="79"/>
      <c r="L34" s="73"/>
      <c r="M34" s="97"/>
      <c r="N34" s="97"/>
      <c r="O34" s="79"/>
      <c r="P34" s="79"/>
      <c r="Q34" s="73"/>
      <c r="R34" s="97"/>
      <c r="S34" s="97"/>
      <c r="T34" s="79"/>
      <c r="U34" s="79"/>
      <c r="V34" s="73"/>
      <c r="W34" s="97"/>
      <c r="X34" s="97"/>
      <c r="Y34" s="79"/>
      <c r="Z34" s="79"/>
      <c r="AA34" s="73"/>
      <c r="AB34" s="97"/>
      <c r="AC34" s="97"/>
      <c r="AD34" s="79"/>
      <c r="AE34" s="79"/>
      <c r="AF34" s="73"/>
      <c r="AG34" s="97"/>
      <c r="AH34" s="97"/>
      <c r="AI34" s="79"/>
      <c r="AJ34" s="79"/>
      <c r="AK34" s="73"/>
      <c r="AL34" s="97"/>
      <c r="AM34" s="97"/>
      <c r="AN34" s="79"/>
      <c r="AO34" s="79"/>
      <c r="AP34" s="97" t="s">
        <v>12</v>
      </c>
      <c r="AQ34" s="97" t="s">
        <v>12</v>
      </c>
      <c r="AR34" s="79"/>
      <c r="AS34" s="79"/>
      <c r="AT34" s="98"/>
      <c r="AU34" s="90"/>
    </row>
    <row r="35" spans="1:47" ht="13.5" customHeight="1" hidden="1" outlineLevel="1" thickBot="1">
      <c r="A35" s="151" t="str">
        <f>IF(AG$10="","Remplir Case AF10",AG$10)</f>
        <v>Remplir Case AF10</v>
      </c>
      <c r="B35" s="145" t="e">
        <f>VLOOKUP(A35,Licencié!$A$2:$C$234,2,FALSE)</f>
        <v>#N/A</v>
      </c>
      <c r="C35" s="195"/>
      <c r="D35" s="195"/>
      <c r="E35" s="194"/>
      <c r="F35" s="196"/>
      <c r="G35" s="78"/>
      <c r="H35" s="195"/>
      <c r="I35" s="195"/>
      <c r="J35" s="194"/>
      <c r="K35" s="196"/>
      <c r="L35" s="78"/>
      <c r="M35" s="194"/>
      <c r="N35" s="195"/>
      <c r="O35" s="194"/>
      <c r="P35" s="196"/>
      <c r="Q35" s="78"/>
      <c r="R35" s="194"/>
      <c r="S35" s="195"/>
      <c r="T35" s="194"/>
      <c r="U35" s="196"/>
      <c r="V35" s="78"/>
      <c r="W35" s="194"/>
      <c r="X35" s="195"/>
      <c r="Y35" s="194"/>
      <c r="Z35" s="196"/>
      <c r="AA35" s="78"/>
      <c r="AB35" s="194"/>
      <c r="AC35" s="195"/>
      <c r="AD35" s="194"/>
      <c r="AE35" s="196"/>
      <c r="AF35" s="78"/>
      <c r="AG35" s="236"/>
      <c r="AH35" s="237"/>
      <c r="AI35" s="236"/>
      <c r="AJ35" s="238"/>
      <c r="AK35" s="78"/>
      <c r="AL35" s="194"/>
      <c r="AM35" s="195"/>
      <c r="AN35" s="194"/>
      <c r="AO35" s="195"/>
      <c r="AP35" s="181">
        <f>SUM(C35,H35,M35,R35,W35,AB35,AG35,AL35)</f>
        <v>0</v>
      </c>
      <c r="AQ35" s="182"/>
      <c r="AR35" s="181">
        <f>SUM(E35,J35,O35,T35,Y35,AD35,AI35,AN35)</f>
        <v>0</v>
      </c>
      <c r="AS35" s="182"/>
      <c r="AT35" s="184">
        <v>0</v>
      </c>
      <c r="AU35" s="187"/>
    </row>
    <row r="36" spans="1:47" ht="13.5" customHeight="1" hidden="1" outlineLevel="1" thickBot="1">
      <c r="A36" s="152"/>
      <c r="B36" s="146"/>
      <c r="C36" s="91"/>
      <c r="D36" s="71" t="str">
        <f>IF(C37="","PM",IF(C35&gt;AG11,"G",IF(C35&lt;AG11,"P","N")))</f>
        <v>PM</v>
      </c>
      <c r="E36" s="96"/>
      <c r="F36" s="93"/>
      <c r="G36" s="77"/>
      <c r="H36" s="91"/>
      <c r="I36" s="71" t="str">
        <f>IF(H37="","PM",IF(H35&gt;AG15,"G",IF(H35&lt;AG15,"P","N")))</f>
        <v>PM</v>
      </c>
      <c r="J36" s="96"/>
      <c r="K36" s="93"/>
      <c r="L36" s="77"/>
      <c r="M36" s="94"/>
      <c r="N36" s="71" t="str">
        <f>IF(M37="","PM",IF(M35&gt;AG19,"G",IF(M35&lt;AG19,"P","N")))</f>
        <v>PM</v>
      </c>
      <c r="O36" s="96"/>
      <c r="P36" s="93"/>
      <c r="Q36" s="77"/>
      <c r="R36" s="94"/>
      <c r="S36" s="71" t="str">
        <f>IF(R37="","PM",IF(R35&gt;AG23,"G",IF(R35&lt;AG23,"P","N")))</f>
        <v>PM</v>
      </c>
      <c r="T36" s="96"/>
      <c r="U36" s="93"/>
      <c r="V36" s="77"/>
      <c r="W36" s="94"/>
      <c r="X36" s="71" t="str">
        <f>IF(W37="","PM",IF(W35&gt;AG27,"G",IF(W35&lt;AG27,"P","N")))</f>
        <v>PM</v>
      </c>
      <c r="Y36" s="96"/>
      <c r="Z36" s="93"/>
      <c r="AA36" s="77"/>
      <c r="AB36" s="94"/>
      <c r="AC36" s="71" t="str">
        <f>IF(AB37="","PM",IF(AB35&gt;AG31,"G",IF(AB35&lt;AG31,"P","N")))</f>
        <v>PM</v>
      </c>
      <c r="AD36" s="102"/>
      <c r="AE36" s="93"/>
      <c r="AF36" s="77"/>
      <c r="AG36" s="171" t="str">
        <f>IF(A35&lt;&gt;"Remplir Case AF10",VLOOKUP(A35,Licencié!$A$2:$C$234,3,FALSE),"CLUB")</f>
        <v>CLUB</v>
      </c>
      <c r="AH36" s="171"/>
      <c r="AI36" s="171"/>
      <c r="AJ36" s="172"/>
      <c r="AK36" s="77"/>
      <c r="AL36" s="94"/>
      <c r="AM36" s="71" t="str">
        <f>IF(AL37="","PM",IF(AL35&gt;AG39,"G",IF(AL35&lt;AG39,"P","N")))</f>
        <v>PM</v>
      </c>
      <c r="AN36" s="102"/>
      <c r="AO36" s="91"/>
      <c r="AP36" s="94"/>
      <c r="AQ36" s="189" t="s">
        <v>12</v>
      </c>
      <c r="AR36" s="190"/>
      <c r="AS36" s="93"/>
      <c r="AT36" s="184"/>
      <c r="AU36" s="187"/>
    </row>
    <row r="37" spans="1:47" ht="13.5" customHeight="1" hidden="1" outlineLevel="1" thickBot="1">
      <c r="A37" s="153"/>
      <c r="B37" s="147"/>
      <c r="C37" s="197">
        <f>IF(OR(C35="",E35=""),"",C35/E35)</f>
      </c>
      <c r="D37" s="198"/>
      <c r="E37" s="194"/>
      <c r="F37" s="196"/>
      <c r="G37" s="77"/>
      <c r="H37" s="197">
        <f>IF(OR(H35="",J35=""),"",H35/J35)</f>
      </c>
      <c r="I37" s="198"/>
      <c r="J37" s="194"/>
      <c r="K37" s="196"/>
      <c r="L37" s="77"/>
      <c r="M37" s="197">
        <f>IF(OR(M35="",O35=""),"",M35/O35)</f>
      </c>
      <c r="N37" s="198"/>
      <c r="O37" s="194"/>
      <c r="P37" s="196"/>
      <c r="Q37" s="77"/>
      <c r="R37" s="197">
        <f>IF(OR(R35="",T35=""),"",R35/T35)</f>
      </c>
      <c r="S37" s="198"/>
      <c r="T37" s="194"/>
      <c r="U37" s="196"/>
      <c r="V37" s="77"/>
      <c r="W37" s="197">
        <f>IF(OR(W35="",Y35=""),"",W35/Y35)</f>
      </c>
      <c r="X37" s="198"/>
      <c r="Y37" s="194"/>
      <c r="Z37" s="196"/>
      <c r="AA37" s="77"/>
      <c r="AB37" s="197">
        <f>IF(OR(AB35="",AD35=""),"",AB35/AD35)</f>
      </c>
      <c r="AC37" s="198"/>
      <c r="AD37" s="194"/>
      <c r="AE37" s="196"/>
      <c r="AF37" s="77"/>
      <c r="AG37" s="239"/>
      <c r="AH37" s="240"/>
      <c r="AI37" s="241"/>
      <c r="AJ37" s="242"/>
      <c r="AK37" s="77"/>
      <c r="AL37" s="197">
        <f>IF(OR(AL35="",AN35=""),"",AL35/AN35)</f>
      </c>
      <c r="AM37" s="198"/>
      <c r="AN37" s="194"/>
      <c r="AO37" s="195"/>
      <c r="AP37" s="163">
        <f>IF(AP35=0,"",AP35/AR35)</f>
      </c>
      <c r="AQ37" s="221"/>
      <c r="AR37" s="191">
        <f>MAX(E37,Y37,T37,O37,J37,AD37,AI37,AN37)</f>
        <v>0</v>
      </c>
      <c r="AS37" s="192"/>
      <c r="AT37" s="184"/>
      <c r="AU37" s="187"/>
    </row>
    <row r="38" spans="1:47" ht="13.5" customHeight="1" hidden="1" collapsed="1" thickBot="1">
      <c r="A38" s="72"/>
      <c r="B38" s="73"/>
      <c r="C38" s="97"/>
      <c r="D38" s="97"/>
      <c r="E38" s="79"/>
      <c r="F38" s="79"/>
      <c r="G38" s="73"/>
      <c r="H38" s="97"/>
      <c r="I38" s="97"/>
      <c r="J38" s="79"/>
      <c r="K38" s="79"/>
      <c r="L38" s="73"/>
      <c r="M38" s="97"/>
      <c r="N38" s="97"/>
      <c r="O38" s="79"/>
      <c r="P38" s="79"/>
      <c r="Q38" s="73"/>
      <c r="R38" s="97"/>
      <c r="S38" s="97"/>
      <c r="T38" s="79"/>
      <c r="U38" s="79"/>
      <c r="V38" s="73"/>
      <c r="W38" s="97"/>
      <c r="X38" s="97"/>
      <c r="Y38" s="79"/>
      <c r="Z38" s="79"/>
      <c r="AA38" s="73"/>
      <c r="AB38" s="97"/>
      <c r="AC38" s="97"/>
      <c r="AD38" s="79"/>
      <c r="AE38" s="79"/>
      <c r="AF38" s="73"/>
      <c r="AG38" s="97"/>
      <c r="AH38" s="97"/>
      <c r="AI38" s="79"/>
      <c r="AJ38" s="79"/>
      <c r="AK38" s="73"/>
      <c r="AL38" s="97"/>
      <c r="AM38" s="97"/>
      <c r="AN38" s="79"/>
      <c r="AO38" s="79"/>
      <c r="AP38" s="97" t="s">
        <v>12</v>
      </c>
      <c r="AQ38" s="97" t="s">
        <v>12</v>
      </c>
      <c r="AR38" s="79"/>
      <c r="AS38" s="79"/>
      <c r="AT38" s="98"/>
      <c r="AU38" s="90"/>
    </row>
    <row r="39" spans="1:47" ht="13.5" customHeight="1" hidden="1" outlineLevel="1" thickBot="1">
      <c r="A39" s="151" t="str">
        <f>IF(AL$10="","Remplir Case AK10",AL$10)</f>
        <v>Remplir Case AK10</v>
      </c>
      <c r="B39" s="145" t="e">
        <f>VLOOKUP(A39,Licencié!$A$2:$C$234,2,FALSE)</f>
        <v>#N/A</v>
      </c>
      <c r="C39" s="167"/>
      <c r="D39" s="167"/>
      <c r="E39" s="165"/>
      <c r="F39" s="166"/>
      <c r="G39" s="80"/>
      <c r="H39" s="167"/>
      <c r="I39" s="167"/>
      <c r="J39" s="165"/>
      <c r="K39" s="166"/>
      <c r="L39" s="80"/>
      <c r="M39" s="165"/>
      <c r="N39" s="167"/>
      <c r="O39" s="165"/>
      <c r="P39" s="166"/>
      <c r="Q39" s="80"/>
      <c r="R39" s="165"/>
      <c r="S39" s="167"/>
      <c r="T39" s="165"/>
      <c r="U39" s="166"/>
      <c r="V39" s="80"/>
      <c r="W39" s="165"/>
      <c r="X39" s="167"/>
      <c r="Y39" s="165"/>
      <c r="Z39" s="166"/>
      <c r="AA39" s="80"/>
      <c r="AB39" s="165"/>
      <c r="AC39" s="167"/>
      <c r="AD39" s="165"/>
      <c r="AE39" s="166"/>
      <c r="AF39" s="80"/>
      <c r="AG39" s="165"/>
      <c r="AH39" s="167"/>
      <c r="AI39" s="165"/>
      <c r="AJ39" s="166"/>
      <c r="AK39" s="80"/>
      <c r="AL39" s="173"/>
      <c r="AM39" s="178"/>
      <c r="AN39" s="173"/>
      <c r="AO39" s="174"/>
      <c r="AP39" s="181">
        <f>SUM(C39,H39,M39,R39,W39,AB39,AG39,AL39)</f>
        <v>0</v>
      </c>
      <c r="AQ39" s="182"/>
      <c r="AR39" s="181">
        <f>SUM(E39,J39,O39,T39,Y39,AD39,AI39,AN39)</f>
        <v>0</v>
      </c>
      <c r="AS39" s="182"/>
      <c r="AT39" s="183">
        <v>0</v>
      </c>
      <c r="AU39" s="186"/>
    </row>
    <row r="40" spans="1:47" ht="13.5" customHeight="1" hidden="1" outlineLevel="1" thickBot="1">
      <c r="A40" s="152"/>
      <c r="B40" s="146"/>
      <c r="C40" s="91"/>
      <c r="D40" s="71" t="str">
        <f>IF(C41="","PM",IF(C39&gt;AL11,"G",IF(C39&lt;AL11,"P","N")))</f>
        <v>PM</v>
      </c>
      <c r="E40" s="96"/>
      <c r="F40" s="93"/>
      <c r="G40" s="77"/>
      <c r="H40" s="91"/>
      <c r="I40" s="71" t="str">
        <f>IF(H41="","PM",IF(H39&gt;AL15,"G",IF(H39&lt;AL15,"P","N")))</f>
        <v>PM</v>
      </c>
      <c r="J40" s="96"/>
      <c r="K40" s="93"/>
      <c r="L40" s="77"/>
      <c r="M40" s="94"/>
      <c r="N40" s="71" t="str">
        <f>IF(M41="","PM",IF(M39&gt;AL19,"G",IF(M39&lt;AL19,"P","N")))</f>
        <v>PM</v>
      </c>
      <c r="O40" s="96"/>
      <c r="P40" s="93"/>
      <c r="Q40" s="77"/>
      <c r="R40" s="94"/>
      <c r="S40" s="71" t="str">
        <f>IF(R41="","PM",IF(R39&gt;AL23,"G",IF(R39&lt;AL23,"P","N")))</f>
        <v>PM</v>
      </c>
      <c r="T40" s="96"/>
      <c r="U40" s="93"/>
      <c r="V40" s="77"/>
      <c r="W40" s="94"/>
      <c r="X40" s="71" t="str">
        <f>IF(W41="","PM",IF(W39&gt;AL27,"G",IF(W39&lt;AL27,"P","N")))</f>
        <v>PM</v>
      </c>
      <c r="Y40" s="96"/>
      <c r="Z40" s="93"/>
      <c r="AA40" s="77"/>
      <c r="AB40" s="94"/>
      <c r="AC40" s="71" t="str">
        <f>IF(AB41="","PM",IF(AB39&gt;AL31,"G",IF(AB39&lt;AL31,"P","N")))</f>
        <v>PM</v>
      </c>
      <c r="AD40" s="102"/>
      <c r="AE40" s="93"/>
      <c r="AF40" s="77"/>
      <c r="AG40" s="103"/>
      <c r="AH40" s="104" t="str">
        <f>IF(AG41="","PM",IF(AG39&gt;AL35,"G",IF(AG39&lt;AL35,"P","N")))</f>
        <v>PM</v>
      </c>
      <c r="AI40" s="105"/>
      <c r="AJ40" s="106"/>
      <c r="AK40" s="77"/>
      <c r="AL40" s="171" t="str">
        <f>IF(A39&lt;&gt;"Remplir Case AK10",VLOOKUP(A39,Licencié!$A$2:$C$234,3,FALSE),"CLUB")</f>
        <v>CLUB</v>
      </c>
      <c r="AM40" s="171"/>
      <c r="AN40" s="171"/>
      <c r="AO40" s="172"/>
      <c r="AP40" s="94"/>
      <c r="AQ40" s="189" t="s">
        <v>12</v>
      </c>
      <c r="AR40" s="190"/>
      <c r="AS40" s="93"/>
      <c r="AT40" s="184"/>
      <c r="AU40" s="187"/>
    </row>
    <row r="41" spans="1:47" ht="13.5" customHeight="1" hidden="1" outlineLevel="1" thickBot="1">
      <c r="A41" s="193"/>
      <c r="B41" s="147"/>
      <c r="C41" s="163">
        <f>IF(OR(C39="",E39=""),"",C39/E39)</f>
      </c>
      <c r="D41" s="164"/>
      <c r="E41" s="161"/>
      <c r="F41" s="162"/>
      <c r="G41" s="89"/>
      <c r="H41" s="163">
        <f>IF(OR(H39="",J39=""),"",H39/J39)</f>
      </c>
      <c r="I41" s="164"/>
      <c r="J41" s="161"/>
      <c r="K41" s="162"/>
      <c r="L41" s="89"/>
      <c r="M41" s="163">
        <f>IF(OR(M39="",O39=""),"",M39/O39)</f>
      </c>
      <c r="N41" s="164"/>
      <c r="O41" s="161"/>
      <c r="P41" s="162"/>
      <c r="Q41" s="89"/>
      <c r="R41" s="163">
        <f>IF(OR(R39="",T39=""),"",R39/T39)</f>
      </c>
      <c r="S41" s="164"/>
      <c r="T41" s="161"/>
      <c r="U41" s="162"/>
      <c r="V41" s="89"/>
      <c r="W41" s="163">
        <f>IF(OR(W39="",Y39=""),"",W39/Y39)</f>
      </c>
      <c r="X41" s="164"/>
      <c r="Y41" s="161"/>
      <c r="Z41" s="162"/>
      <c r="AA41" s="89"/>
      <c r="AB41" s="163">
        <f>IF(OR(AB39="",AD39=""),"",AB39/AD39)</f>
      </c>
      <c r="AC41" s="164"/>
      <c r="AD41" s="161"/>
      <c r="AE41" s="162"/>
      <c r="AF41" s="89"/>
      <c r="AG41" s="163">
        <f>IF(OR(AG39="",AI39=""),"",AG39/AI39)</f>
      </c>
      <c r="AH41" s="164"/>
      <c r="AI41" s="245"/>
      <c r="AJ41" s="246"/>
      <c r="AK41" s="89"/>
      <c r="AL41" s="179"/>
      <c r="AM41" s="180"/>
      <c r="AN41" s="176"/>
      <c r="AO41" s="177"/>
      <c r="AP41" s="163">
        <f>IF(AP39=0,"",AP39/AR39)</f>
      </c>
      <c r="AQ41" s="164"/>
      <c r="AR41" s="191">
        <f>MAX(E41,Y41,T41,O41,J41,AD41,AI41,AN41)</f>
        <v>0</v>
      </c>
      <c r="AS41" s="192"/>
      <c r="AT41" s="185"/>
      <c r="AU41" s="188"/>
    </row>
    <row r="42" ht="12.75" collapsed="1"/>
    <row r="43" spans="1:47" ht="12.75">
      <c r="A43" s="220" t="s">
        <v>520</v>
      </c>
      <c r="B43" s="220"/>
      <c r="C43" s="220"/>
      <c r="D43" s="220"/>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row>
    <row r="44" spans="1:47" ht="12.75">
      <c r="A44" s="220"/>
      <c r="B44" s="220"/>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row>
    <row r="45" spans="1:47" ht="12.75">
      <c r="A45" s="220"/>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row>
    <row r="46" spans="1:47" ht="12.75">
      <c r="A46" s="220"/>
      <c r="B46" s="220"/>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row>
    <row r="47" spans="1:47" ht="12.75">
      <c r="A47" s="220"/>
      <c r="B47" s="220"/>
      <c r="C47" s="220"/>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row>
  </sheetData>
  <sheetProtection/>
  <mergeCells count="373">
    <mergeCell ref="AC1:AF1"/>
    <mergeCell ref="AG1:AM1"/>
    <mergeCell ref="AO1:AQ1"/>
    <mergeCell ref="AR1:AU1"/>
    <mergeCell ref="N1:P1"/>
    <mergeCell ref="Y1:Z1"/>
    <mergeCell ref="S1:X1"/>
    <mergeCell ref="F1:H1"/>
    <mergeCell ref="J1:M1"/>
    <mergeCell ref="A1:E1"/>
    <mergeCell ref="AL10:AO10"/>
    <mergeCell ref="AL40:AO40"/>
    <mergeCell ref="AL23:AM23"/>
    <mergeCell ref="AN23:AO23"/>
    <mergeCell ref="AL25:AM25"/>
    <mergeCell ref="AN25:AO25"/>
    <mergeCell ref="AL19:AM19"/>
    <mergeCell ref="AN19:AO19"/>
    <mergeCell ref="AL35:AM35"/>
    <mergeCell ref="AN35:AO35"/>
    <mergeCell ref="AL37:AM37"/>
    <mergeCell ref="AN37:AO37"/>
    <mergeCell ref="AL21:AM21"/>
    <mergeCell ref="AN21:AO21"/>
    <mergeCell ref="AL31:AM31"/>
    <mergeCell ref="AN31:AO31"/>
    <mergeCell ref="AL33:AM33"/>
    <mergeCell ref="AN33:AO33"/>
    <mergeCell ref="AL15:AM15"/>
    <mergeCell ref="AN15:AO15"/>
    <mergeCell ref="AL17:AM17"/>
    <mergeCell ref="AN17:AO17"/>
    <mergeCell ref="AL11:AM11"/>
    <mergeCell ref="AN11:AO11"/>
    <mergeCell ref="AL13:AM13"/>
    <mergeCell ref="AN13:AO13"/>
    <mergeCell ref="AD41:AE41"/>
    <mergeCell ref="AG41:AH41"/>
    <mergeCell ref="AI41:AJ41"/>
    <mergeCell ref="AP41:AQ41"/>
    <mergeCell ref="AL41:AM41"/>
    <mergeCell ref="AN41:AO41"/>
    <mergeCell ref="T41:U41"/>
    <mergeCell ref="W41:X41"/>
    <mergeCell ref="Y41:Z41"/>
    <mergeCell ref="AB41:AC41"/>
    <mergeCell ref="J41:K41"/>
    <mergeCell ref="M41:N41"/>
    <mergeCell ref="O41:P41"/>
    <mergeCell ref="R41:S41"/>
    <mergeCell ref="AR39:AS39"/>
    <mergeCell ref="AT39:AT41"/>
    <mergeCell ref="AU39:AU41"/>
    <mergeCell ref="AR41:AS41"/>
    <mergeCell ref="AQ40:AR40"/>
    <mergeCell ref="AD39:AE39"/>
    <mergeCell ref="AG39:AH39"/>
    <mergeCell ref="AI39:AJ39"/>
    <mergeCell ref="AP39:AQ39"/>
    <mergeCell ref="AL39:AM39"/>
    <mergeCell ref="AN39:AO39"/>
    <mergeCell ref="T39:U39"/>
    <mergeCell ref="W39:X39"/>
    <mergeCell ref="Y39:Z39"/>
    <mergeCell ref="AB39:AC39"/>
    <mergeCell ref="J39:K39"/>
    <mergeCell ref="M39:N39"/>
    <mergeCell ref="O39:P39"/>
    <mergeCell ref="R39:S39"/>
    <mergeCell ref="A39:A41"/>
    <mergeCell ref="C39:D39"/>
    <mergeCell ref="E39:F39"/>
    <mergeCell ref="H39:I39"/>
    <mergeCell ref="C41:D41"/>
    <mergeCell ref="E41:F41"/>
    <mergeCell ref="H41:I41"/>
    <mergeCell ref="C11:D11"/>
    <mergeCell ref="E11:F11"/>
    <mergeCell ref="C13:D13"/>
    <mergeCell ref="E13:F13"/>
    <mergeCell ref="C12:F12"/>
    <mergeCell ref="AG35:AH35"/>
    <mergeCell ref="AI35:AJ35"/>
    <mergeCell ref="AG37:AH37"/>
    <mergeCell ref="AI37:AJ37"/>
    <mergeCell ref="AG36:AJ36"/>
    <mergeCell ref="W27:X27"/>
    <mergeCell ref="Y27:Z27"/>
    <mergeCell ref="W29:X29"/>
    <mergeCell ref="Y29:Z29"/>
    <mergeCell ref="W28:Z28"/>
    <mergeCell ref="R25:S25"/>
    <mergeCell ref="T25:U25"/>
    <mergeCell ref="M21:N21"/>
    <mergeCell ref="O21:P21"/>
    <mergeCell ref="R23:S23"/>
    <mergeCell ref="T23:U23"/>
    <mergeCell ref="O25:P25"/>
    <mergeCell ref="M25:N25"/>
    <mergeCell ref="R24:U24"/>
    <mergeCell ref="M19:N19"/>
    <mergeCell ref="O19:P19"/>
    <mergeCell ref="C29:D29"/>
    <mergeCell ref="E29:F29"/>
    <mergeCell ref="M27:N27"/>
    <mergeCell ref="O27:P27"/>
    <mergeCell ref="O29:P29"/>
    <mergeCell ref="M29:N29"/>
    <mergeCell ref="M23:N23"/>
    <mergeCell ref="O23:P23"/>
    <mergeCell ref="H15:I15"/>
    <mergeCell ref="J15:K15"/>
    <mergeCell ref="H17:I17"/>
    <mergeCell ref="J17:K17"/>
    <mergeCell ref="H16:K16"/>
    <mergeCell ref="AP37:AQ37"/>
    <mergeCell ref="AR37:AS37"/>
    <mergeCell ref="AT15:AT17"/>
    <mergeCell ref="AT27:AT29"/>
    <mergeCell ref="AT35:AT37"/>
    <mergeCell ref="AP29:AQ29"/>
    <mergeCell ref="AR29:AS29"/>
    <mergeCell ref="AP35:AQ35"/>
    <mergeCell ref="AR35:AS35"/>
    <mergeCell ref="AP25:AQ25"/>
    <mergeCell ref="AP27:AQ27"/>
    <mergeCell ref="AR27:AS27"/>
    <mergeCell ref="AG29:AH29"/>
    <mergeCell ref="AI29:AJ29"/>
    <mergeCell ref="AL27:AM27"/>
    <mergeCell ref="AN27:AO27"/>
    <mergeCell ref="AL29:AM29"/>
    <mergeCell ref="AN29:AO29"/>
    <mergeCell ref="AG27:AH27"/>
    <mergeCell ref="AI27:AJ27"/>
    <mergeCell ref="AP11:AQ11"/>
    <mergeCell ref="AR11:AS11"/>
    <mergeCell ref="AP13:AQ13"/>
    <mergeCell ref="AR13:AS13"/>
    <mergeCell ref="AP15:AQ15"/>
    <mergeCell ref="AR15:AS15"/>
    <mergeCell ref="AP17:AQ17"/>
    <mergeCell ref="AR17:AS17"/>
    <mergeCell ref="AQ16:AR16"/>
    <mergeCell ref="AG21:AH21"/>
    <mergeCell ref="AI21:AJ21"/>
    <mergeCell ref="AG23:AH23"/>
    <mergeCell ref="AI23:AJ23"/>
    <mergeCell ref="AG17:AH17"/>
    <mergeCell ref="AI17:AJ17"/>
    <mergeCell ref="AG19:AH19"/>
    <mergeCell ref="AI19:AJ19"/>
    <mergeCell ref="AI13:AJ13"/>
    <mergeCell ref="AG13:AH13"/>
    <mergeCell ref="AG15:AH15"/>
    <mergeCell ref="AI15:AJ15"/>
    <mergeCell ref="W35:X35"/>
    <mergeCell ref="Y35:Z35"/>
    <mergeCell ref="Y37:Z37"/>
    <mergeCell ref="W37:X37"/>
    <mergeCell ref="W19:X19"/>
    <mergeCell ref="Y19:Z19"/>
    <mergeCell ref="Y21:Z21"/>
    <mergeCell ref="W21:X21"/>
    <mergeCell ref="W15:X15"/>
    <mergeCell ref="Y15:Z15"/>
    <mergeCell ref="Y17:Z17"/>
    <mergeCell ref="W17:X17"/>
    <mergeCell ref="R29:S29"/>
    <mergeCell ref="R35:S35"/>
    <mergeCell ref="T35:U35"/>
    <mergeCell ref="T37:U37"/>
    <mergeCell ref="R37:S37"/>
    <mergeCell ref="R33:S33"/>
    <mergeCell ref="T31:U31"/>
    <mergeCell ref="T33:U33"/>
    <mergeCell ref="R31:S31"/>
    <mergeCell ref="O37:P37"/>
    <mergeCell ref="M37:N37"/>
    <mergeCell ref="R15:S15"/>
    <mergeCell ref="T15:U15"/>
    <mergeCell ref="T17:U17"/>
    <mergeCell ref="R17:S17"/>
    <mergeCell ref="R19:S19"/>
    <mergeCell ref="T19:U19"/>
    <mergeCell ref="T21:U21"/>
    <mergeCell ref="R21:S21"/>
    <mergeCell ref="J37:K37"/>
    <mergeCell ref="H37:I37"/>
    <mergeCell ref="M11:N11"/>
    <mergeCell ref="O11:P11"/>
    <mergeCell ref="O13:P13"/>
    <mergeCell ref="M13:N13"/>
    <mergeCell ref="M15:N15"/>
    <mergeCell ref="O15:P15"/>
    <mergeCell ref="M17:N17"/>
    <mergeCell ref="O17:P17"/>
    <mergeCell ref="AQ36:AR36"/>
    <mergeCell ref="H27:I27"/>
    <mergeCell ref="J27:K27"/>
    <mergeCell ref="H29:I29"/>
    <mergeCell ref="J29:K29"/>
    <mergeCell ref="M35:N35"/>
    <mergeCell ref="O35:P35"/>
    <mergeCell ref="R27:S27"/>
    <mergeCell ref="T27:U27"/>
    <mergeCell ref="T29:U29"/>
    <mergeCell ref="A23:A25"/>
    <mergeCell ref="A43:AU47"/>
    <mergeCell ref="A35:A37"/>
    <mergeCell ref="AU35:AU37"/>
    <mergeCell ref="C35:D35"/>
    <mergeCell ref="E35:F35"/>
    <mergeCell ref="C37:D37"/>
    <mergeCell ref="E37:F37"/>
    <mergeCell ref="H35:I35"/>
    <mergeCell ref="J35:K35"/>
    <mergeCell ref="AT23:AT25"/>
    <mergeCell ref="A27:A29"/>
    <mergeCell ref="AU27:AU29"/>
    <mergeCell ref="C15:D15"/>
    <mergeCell ref="E15:F15"/>
    <mergeCell ref="C17:D17"/>
    <mergeCell ref="E17:F17"/>
    <mergeCell ref="C19:D19"/>
    <mergeCell ref="E19:F19"/>
    <mergeCell ref="C21:D21"/>
    <mergeCell ref="AU19:AU21"/>
    <mergeCell ref="C27:D27"/>
    <mergeCell ref="E27:F27"/>
    <mergeCell ref="H19:I19"/>
    <mergeCell ref="J19:K19"/>
    <mergeCell ref="H23:I23"/>
    <mergeCell ref="J23:K23"/>
    <mergeCell ref="J25:K25"/>
    <mergeCell ref="AT19:AT21"/>
    <mergeCell ref="AU23:AU25"/>
    <mergeCell ref="AI11:AJ11"/>
    <mergeCell ref="A15:A17"/>
    <mergeCell ref="AU15:AU17"/>
    <mergeCell ref="H11:I11"/>
    <mergeCell ref="J11:K11"/>
    <mergeCell ref="J13:K13"/>
    <mergeCell ref="H13:I13"/>
    <mergeCell ref="R11:S11"/>
    <mergeCell ref="T11:U11"/>
    <mergeCell ref="R13:S13"/>
    <mergeCell ref="R10:U10"/>
    <mergeCell ref="AU11:AU13"/>
    <mergeCell ref="T13:U13"/>
    <mergeCell ref="W11:X11"/>
    <mergeCell ref="Y11:Z11"/>
    <mergeCell ref="Y13:Z13"/>
    <mergeCell ref="W13:X13"/>
    <mergeCell ref="AG11:AH11"/>
    <mergeCell ref="AQ12:AR12"/>
    <mergeCell ref="AT11:AT13"/>
    <mergeCell ref="W10:Z10"/>
    <mergeCell ref="AP10:AS10"/>
    <mergeCell ref="AG10:AJ10"/>
    <mergeCell ref="H5:K5"/>
    <mergeCell ref="AP5:AS5"/>
    <mergeCell ref="H6:I6"/>
    <mergeCell ref="J6:K6"/>
    <mergeCell ref="AP6:AQ6"/>
    <mergeCell ref="H10:K10"/>
    <mergeCell ref="M10:P10"/>
    <mergeCell ref="AQ20:AR20"/>
    <mergeCell ref="AQ24:AR24"/>
    <mergeCell ref="AQ28:AR28"/>
    <mergeCell ref="AP19:AQ19"/>
    <mergeCell ref="AR19:AS19"/>
    <mergeCell ref="AP21:AQ21"/>
    <mergeCell ref="AR21:AS21"/>
    <mergeCell ref="AP23:AQ23"/>
    <mergeCell ref="AR23:AS23"/>
    <mergeCell ref="AR25:AS25"/>
    <mergeCell ref="AR6:AS6"/>
    <mergeCell ref="AP8:AQ8"/>
    <mergeCell ref="AR8:AS8"/>
    <mergeCell ref="AP7:AT7"/>
    <mergeCell ref="AB10:AE10"/>
    <mergeCell ref="AB11:AC11"/>
    <mergeCell ref="AD11:AE11"/>
    <mergeCell ref="AB13:AC13"/>
    <mergeCell ref="AD13:AE13"/>
    <mergeCell ref="AB15:AC15"/>
    <mergeCell ref="AD15:AE15"/>
    <mergeCell ref="AB17:AC17"/>
    <mergeCell ref="AD17:AE17"/>
    <mergeCell ref="AB19:AC19"/>
    <mergeCell ref="AD19:AE19"/>
    <mergeCell ref="AB21:AC21"/>
    <mergeCell ref="AD21:AE21"/>
    <mergeCell ref="AB35:AC35"/>
    <mergeCell ref="AD35:AE35"/>
    <mergeCell ref="AB37:AC37"/>
    <mergeCell ref="AD37:AE37"/>
    <mergeCell ref="A31:A33"/>
    <mergeCell ref="C31:D31"/>
    <mergeCell ref="E31:F31"/>
    <mergeCell ref="H31:I31"/>
    <mergeCell ref="C33:D33"/>
    <mergeCell ref="E33:F33"/>
    <mergeCell ref="H33:I33"/>
    <mergeCell ref="AR31:AS31"/>
    <mergeCell ref="AT31:AT33"/>
    <mergeCell ref="AU31:AU33"/>
    <mergeCell ref="AQ32:AR32"/>
    <mergeCell ref="AR33:AS33"/>
    <mergeCell ref="AP31:AQ31"/>
    <mergeCell ref="AP33:AQ33"/>
    <mergeCell ref="W33:X33"/>
    <mergeCell ref="Y33:Z33"/>
    <mergeCell ref="AB33:AC33"/>
    <mergeCell ref="AB23:AC23"/>
    <mergeCell ref="W31:X31"/>
    <mergeCell ref="Y31:Z31"/>
    <mergeCell ref="W23:X23"/>
    <mergeCell ref="Y23:Z23"/>
    <mergeCell ref="Y25:Z25"/>
    <mergeCell ref="W25:X25"/>
    <mergeCell ref="AD33:AE33"/>
    <mergeCell ref="AG33:AH33"/>
    <mergeCell ref="AI33:AJ33"/>
    <mergeCell ref="AB31:AC31"/>
    <mergeCell ref="AG31:AH31"/>
    <mergeCell ref="AI31:AJ31"/>
    <mergeCell ref="AD23:AE23"/>
    <mergeCell ref="AB25:AC25"/>
    <mergeCell ref="AD25:AE25"/>
    <mergeCell ref="AG25:AH25"/>
    <mergeCell ref="AI25:AJ25"/>
    <mergeCell ref="AB32:AE32"/>
    <mergeCell ref="AD31:AE31"/>
    <mergeCell ref="AB27:AC27"/>
    <mergeCell ref="AD27:AE27"/>
    <mergeCell ref="AB29:AC29"/>
    <mergeCell ref="AD29:AE29"/>
    <mergeCell ref="R5:U5"/>
    <mergeCell ref="R8:S8"/>
    <mergeCell ref="T6:U6"/>
    <mergeCell ref="T8:U8"/>
    <mergeCell ref="R6:S6"/>
    <mergeCell ref="B35:B37"/>
    <mergeCell ref="B39:B41"/>
    <mergeCell ref="B11:B13"/>
    <mergeCell ref="B15:B17"/>
    <mergeCell ref="B19:B21"/>
    <mergeCell ref="B23:B25"/>
    <mergeCell ref="B31:B33"/>
    <mergeCell ref="M20:P20"/>
    <mergeCell ref="J33:K33"/>
    <mergeCell ref="M33:N33"/>
    <mergeCell ref="O33:P33"/>
    <mergeCell ref="J31:K31"/>
    <mergeCell ref="M31:N31"/>
    <mergeCell ref="O31:P31"/>
    <mergeCell ref="H25:I25"/>
    <mergeCell ref="E21:F21"/>
    <mergeCell ref="C23:D23"/>
    <mergeCell ref="E23:F23"/>
    <mergeCell ref="E25:F25"/>
    <mergeCell ref="A4:A6"/>
    <mergeCell ref="B7:K7"/>
    <mergeCell ref="B9:O9"/>
    <mergeCell ref="B27:B29"/>
    <mergeCell ref="C10:F10"/>
    <mergeCell ref="A11:A13"/>
    <mergeCell ref="A19:A21"/>
    <mergeCell ref="C25:D25"/>
    <mergeCell ref="J21:K21"/>
    <mergeCell ref="H21:I21"/>
  </mergeCells>
  <conditionalFormatting sqref="P32 AI25:AJ25 H13:I13 W5 AN12:AO12 AI12:AL12 AD16:AG16 Y20:AB20 AN16:AO16 E12:H12 AG36 AN20:AO20 AI20:AL20 AD20:AG20 T24:U24 R24 T20:W20 O20:R20 Y16:AB16 W28 Y28:Z28 AI16:AL16 C20 E20:H20 J20:M20 T16:W16 O16:R16 J16:M16 E16:H16 C16 AD32:AE32 AB32 AI36:AJ36 C12 J12:M12 O12:R12 T12:W12 Y12:AB12 AD12:AG12 AL40 AN40:AO40">
    <cfRule type="cellIs" priority="1" dxfId="0" operator="equal" stopIfTrue="1">
      <formula>"G"</formula>
    </cfRule>
    <cfRule type="cellIs" priority="2" dxfId="1" operator="equal" stopIfTrue="1">
      <formula>"N"</formula>
    </cfRule>
    <cfRule type="cellIs" priority="3"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4" dxfId="0" operator="equal" stopIfTrue="1">
      <formula>"G"</formula>
    </cfRule>
    <cfRule type="cellIs" priority="5" dxfId="1" operator="equal" stopIfTrue="1">
      <formula>"N"</formula>
    </cfRule>
    <cfRule type="cellIs" priority="6" dxfId="2" operator="equal" stopIfTrue="1">
      <formula>"P"</formula>
    </cfRule>
  </conditionalFormatting>
  <dataValidations count="2">
    <dataValidation showInputMessage="1" showErrorMessage="1" sqref="C12:F12 H16:K16 M20:P20 R24:U24 W28:Z28 AB32:AE32 AG36:AJ36 AL40:AO40"/>
    <dataValidation allowBlank="1" showInputMessage="1" showErrorMessage="1" prompt="Cliquer sur la flèche noire" sqref="F1:H1"/>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86" r:id="rId2"/>
  <drawing r:id="rId1"/>
</worksheet>
</file>

<file path=xl/worksheets/sheet3.xml><?xml version="1.0" encoding="utf-8"?>
<worksheet xmlns="http://schemas.openxmlformats.org/spreadsheetml/2006/main" xmlns:r="http://schemas.openxmlformats.org/officeDocument/2006/relationships">
  <sheetPr codeName="Feuil2">
    <pageSetUpPr fitToPage="1"/>
  </sheetPr>
  <dimension ref="A1:AU47"/>
  <sheetViews>
    <sheetView zoomScale="75" zoomScaleNormal="75" workbookViewId="0" topLeftCell="A4">
      <selection activeCell="R10" sqref="R10:U10"/>
    </sheetView>
  </sheetViews>
  <sheetFormatPr defaultColWidth="11.421875" defaultRowHeight="12.75" outlineLevelRow="1" outlineLevelCol="1"/>
  <cols>
    <col min="1" max="1" width="11.28125" style="0" bestFit="1" customWidth="1"/>
    <col min="2" max="2" width="12.8515625" style="0" customWidth="1"/>
    <col min="3" max="6" width="4.28125" style="0" customWidth="1" outlineLevel="1"/>
    <col min="7" max="7" width="2.28125" style="0" hidden="1" customWidth="1"/>
    <col min="8" max="11" width="4.28125" style="0" customWidth="1" outlineLevel="1"/>
    <col min="12" max="12" width="3.28125" style="0" hidden="1" customWidth="1"/>
    <col min="13" max="16" width="4.28125" style="0" customWidth="1" outlineLevel="1"/>
    <col min="17" max="17" width="3.28125" style="0" hidden="1" customWidth="1"/>
    <col min="18" max="21" width="4.28125" style="0" customWidth="1" outlineLevel="1"/>
    <col min="22" max="22" width="3.28125" style="0" hidden="1" customWidth="1"/>
    <col min="23" max="26" width="4.28125" style="0" customWidth="1" outlineLevel="1"/>
    <col min="27" max="27" width="3.28125" style="0" hidden="1" customWidth="1"/>
    <col min="28" max="31" width="4.28125" style="0" customWidth="1" outlineLevel="1"/>
    <col min="32" max="32" width="3.28125" style="0" hidden="1" customWidth="1"/>
    <col min="33" max="36" width="4.28125" style="0" customWidth="1" outlineLevel="1"/>
    <col min="37" max="37" width="3.28125" style="0" hidden="1" customWidth="1"/>
    <col min="38" max="41" width="4.28125" style="0" customWidth="1" outlineLevel="1"/>
    <col min="42" max="45" width="4.28125" style="0" customWidth="1"/>
    <col min="46" max="46" width="7.7109375" style="0" customWidth="1"/>
    <col min="47" max="47" width="16.7109375" style="0" customWidth="1"/>
    <col min="48" max="49" width="3.28125" style="0" customWidth="1"/>
    <col min="50" max="16384" width="11.57421875" style="0" customWidth="1"/>
  </cols>
  <sheetData>
    <row r="1" spans="1:47" ht="42.75" customHeight="1" thickBot="1">
      <c r="A1" s="247" t="s">
        <v>19</v>
      </c>
      <c r="B1" s="248"/>
      <c r="C1" s="248"/>
      <c r="D1" s="248"/>
      <c r="E1" s="248"/>
      <c r="F1" s="248" t="s">
        <v>519</v>
      </c>
      <c r="G1" s="248"/>
      <c r="H1" s="249"/>
      <c r="I1" s="43"/>
      <c r="J1" s="248" t="s">
        <v>15</v>
      </c>
      <c r="K1" s="248"/>
      <c r="L1" s="248"/>
      <c r="M1" s="248"/>
      <c r="N1" s="248" t="s">
        <v>517</v>
      </c>
      <c r="O1" s="248"/>
      <c r="P1" s="248"/>
      <c r="Q1" s="42"/>
      <c r="R1" s="43"/>
      <c r="S1" s="247" t="s">
        <v>16</v>
      </c>
      <c r="T1" s="248"/>
      <c r="U1" s="248"/>
      <c r="V1" s="248"/>
      <c r="W1" s="248"/>
      <c r="X1" s="248"/>
      <c r="Y1" s="248" t="s">
        <v>518</v>
      </c>
      <c r="Z1" s="248"/>
      <c r="AA1" s="42"/>
      <c r="AB1" s="43"/>
      <c r="AC1" s="247" t="s">
        <v>17</v>
      </c>
      <c r="AD1" s="248"/>
      <c r="AE1" s="248"/>
      <c r="AF1" s="248"/>
      <c r="AG1" s="248" t="s">
        <v>516</v>
      </c>
      <c r="AH1" s="248"/>
      <c r="AI1" s="248"/>
      <c r="AJ1" s="248"/>
      <c r="AK1" s="248"/>
      <c r="AL1" s="248"/>
      <c r="AM1" s="249"/>
      <c r="AN1" s="43"/>
      <c r="AO1" s="250" t="s">
        <v>20</v>
      </c>
      <c r="AP1" s="251"/>
      <c r="AQ1" s="251"/>
      <c r="AR1" s="252">
        <f ca="1">TODAY()</f>
        <v>39069</v>
      </c>
      <c r="AS1" s="252"/>
      <c r="AT1" s="252"/>
      <c r="AU1" s="253"/>
    </row>
    <row r="2" spans="1:47" ht="0.75" customHeight="1" thickBot="1">
      <c r="A2" s="59"/>
      <c r="B2" s="60"/>
      <c r="C2" s="60"/>
      <c r="D2" s="60"/>
      <c r="E2" s="60"/>
      <c r="F2" s="60"/>
      <c r="G2" s="60"/>
      <c r="H2" s="60"/>
      <c r="I2" s="61"/>
      <c r="J2" s="60"/>
      <c r="K2" s="60"/>
      <c r="L2" s="60"/>
      <c r="M2" s="60"/>
      <c r="N2" s="60"/>
      <c r="O2" s="60"/>
      <c r="P2" s="60"/>
      <c r="Q2" s="60"/>
      <c r="R2" s="61"/>
      <c r="S2" s="60"/>
      <c r="T2" s="60"/>
      <c r="U2" s="60"/>
      <c r="V2" s="60"/>
      <c r="W2" s="60"/>
      <c r="X2" s="60"/>
      <c r="Y2" s="60"/>
      <c r="Z2" s="60"/>
      <c r="AA2" s="60"/>
      <c r="AB2" s="61"/>
      <c r="AC2" s="60"/>
      <c r="AD2" s="60"/>
      <c r="AE2" s="60"/>
      <c r="AF2" s="60"/>
      <c r="AG2" s="60"/>
      <c r="AH2" s="60"/>
      <c r="AI2" s="60"/>
      <c r="AJ2" s="60"/>
      <c r="AK2" s="60"/>
      <c r="AL2" s="60"/>
      <c r="AM2" s="60"/>
      <c r="AN2" s="61"/>
      <c r="AO2" s="62"/>
      <c r="AP2" s="62"/>
      <c r="AQ2" s="62"/>
      <c r="AR2" s="63"/>
      <c r="AS2" s="63"/>
      <c r="AT2" s="63"/>
      <c r="AU2" s="64"/>
    </row>
    <row r="3" spans="1:47" ht="42.75" customHeight="1" hidden="1" thickBot="1">
      <c r="A3" s="59"/>
      <c r="B3" s="60"/>
      <c r="C3" s="60"/>
      <c r="D3" s="60"/>
      <c r="E3" s="60"/>
      <c r="F3" s="60"/>
      <c r="G3" s="60"/>
      <c r="H3" s="60"/>
      <c r="I3" s="61"/>
      <c r="J3" s="60"/>
      <c r="K3" s="60"/>
      <c r="L3" s="60"/>
      <c r="M3" s="60"/>
      <c r="N3" s="60"/>
      <c r="O3" s="60"/>
      <c r="P3" s="60"/>
      <c r="Q3" s="60"/>
      <c r="R3" s="61"/>
      <c r="S3" s="60"/>
      <c r="T3" s="60"/>
      <c r="U3" s="60"/>
      <c r="V3" s="60"/>
      <c r="W3" s="60"/>
      <c r="X3" s="60"/>
      <c r="Y3" s="60"/>
      <c r="Z3" s="60"/>
      <c r="AA3" s="60"/>
      <c r="AB3" s="61"/>
      <c r="AC3" s="60"/>
      <c r="AD3" s="60"/>
      <c r="AE3" s="60"/>
      <c r="AF3" s="60"/>
      <c r="AG3" s="60"/>
      <c r="AH3" s="60"/>
      <c r="AI3" s="60"/>
      <c r="AJ3" s="60"/>
      <c r="AK3" s="60"/>
      <c r="AL3" s="60"/>
      <c r="AM3" s="60"/>
      <c r="AN3" s="61"/>
      <c r="AO3" s="62"/>
      <c r="AP3" s="62"/>
      <c r="AQ3" s="62"/>
      <c r="AR3" s="63"/>
      <c r="AS3" s="63"/>
      <c r="AT3" s="63"/>
      <c r="AU3" s="64"/>
    </row>
    <row r="4" spans="1:47" ht="9.75" customHeight="1" thickBot="1">
      <c r="A4" s="254"/>
      <c r="B4" s="25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7"/>
    </row>
    <row r="5" spans="1:47" ht="22.5" customHeight="1" thickBot="1">
      <c r="A5" s="256"/>
      <c r="B5" s="257"/>
      <c r="C5" s="9"/>
      <c r="D5" s="9"/>
      <c r="E5" s="9"/>
      <c r="F5" s="9"/>
      <c r="G5" s="9"/>
      <c r="H5" s="211"/>
      <c r="I5" s="211"/>
      <c r="J5" s="211"/>
      <c r="K5" s="211"/>
      <c r="L5" s="30"/>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339" t="s">
        <v>0</v>
      </c>
      <c r="AQ5" s="340"/>
      <c r="AR5" s="340"/>
      <c r="AS5" s="341"/>
      <c r="AT5" s="16"/>
      <c r="AU5" s="10"/>
    </row>
    <row r="6" spans="1:47" ht="18.75" customHeight="1" thickBot="1">
      <c r="A6" s="256"/>
      <c r="B6" s="257"/>
      <c r="C6" s="9"/>
      <c r="D6" s="9"/>
      <c r="E6" s="9"/>
      <c r="F6" s="9"/>
      <c r="G6" s="9"/>
      <c r="H6" s="212"/>
      <c r="I6" s="212"/>
      <c r="J6" s="212"/>
      <c r="K6" s="212"/>
      <c r="L6" s="20"/>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350" t="s">
        <v>4</v>
      </c>
      <c r="AQ6" s="358"/>
      <c r="AR6" s="350" t="s">
        <v>5</v>
      </c>
      <c r="AS6" s="351"/>
      <c r="AT6" s="17"/>
      <c r="AU6" s="10"/>
    </row>
    <row r="7" spans="1:47" ht="18.75" customHeight="1" thickBot="1">
      <c r="A7" s="256"/>
      <c r="B7" s="257"/>
      <c r="C7" s="9"/>
      <c r="D7" s="9"/>
      <c r="E7" s="9"/>
      <c r="F7" s="9"/>
      <c r="G7" s="9"/>
      <c r="H7" s="20"/>
      <c r="I7" s="108"/>
      <c r="J7" s="20"/>
      <c r="K7" s="20"/>
      <c r="L7" s="20"/>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14"/>
      <c r="AQ7" s="352" t="s">
        <v>6</v>
      </c>
      <c r="AR7" s="353"/>
      <c r="AS7" s="15"/>
      <c r="AT7" s="17"/>
      <c r="AU7" s="10"/>
    </row>
    <row r="8" spans="1:47" ht="18" customHeight="1" thickBot="1">
      <c r="A8" s="8"/>
      <c r="B8" s="9"/>
      <c r="C8" s="9"/>
      <c r="D8" s="9"/>
      <c r="E8" s="9"/>
      <c r="F8" s="9"/>
      <c r="G8" s="9"/>
      <c r="H8" s="342"/>
      <c r="I8" s="342"/>
      <c r="J8" s="212"/>
      <c r="K8" s="212"/>
      <c r="L8" s="20"/>
      <c r="M8" s="9"/>
      <c r="N8" s="9"/>
      <c r="O8" s="9"/>
      <c r="P8" s="363" t="s">
        <v>14</v>
      </c>
      <c r="Q8" s="364"/>
      <c r="R8" s="364"/>
      <c r="S8" s="364"/>
      <c r="T8" s="364"/>
      <c r="U8" s="364"/>
      <c r="V8" s="364"/>
      <c r="W8" s="364"/>
      <c r="X8" s="364"/>
      <c r="Y8" s="364"/>
      <c r="Z8" s="364"/>
      <c r="AA8" s="364"/>
      <c r="AB8" s="364"/>
      <c r="AC8" s="365"/>
      <c r="AD8" s="39"/>
      <c r="AE8" s="39"/>
      <c r="AF8" s="9"/>
      <c r="AG8" s="9"/>
      <c r="AH8" s="9"/>
      <c r="AI8" s="9"/>
      <c r="AJ8" s="9"/>
      <c r="AK8" s="9"/>
      <c r="AL8" s="21"/>
      <c r="AM8" s="9"/>
      <c r="AN8" s="9"/>
      <c r="AO8" s="9"/>
      <c r="AP8" s="354" t="s">
        <v>7</v>
      </c>
      <c r="AQ8" s="355"/>
      <c r="AR8" s="356" t="s">
        <v>8</v>
      </c>
      <c r="AS8" s="357"/>
      <c r="AT8" s="17"/>
      <c r="AU8" s="10"/>
    </row>
    <row r="9" spans="1:47" ht="12" customHeight="1" thickBot="1">
      <c r="A9" s="11"/>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6" customHeight="1" thickBot="1">
      <c r="A10" s="118"/>
      <c r="B10" s="119" t="s">
        <v>272</v>
      </c>
      <c r="C10" s="343"/>
      <c r="D10" s="343"/>
      <c r="E10" s="344"/>
      <c r="F10" s="345"/>
      <c r="G10" s="120"/>
      <c r="H10" s="343"/>
      <c r="I10" s="343"/>
      <c r="J10" s="344"/>
      <c r="K10" s="345"/>
      <c r="L10" s="120"/>
      <c r="M10" s="346"/>
      <c r="N10" s="343"/>
      <c r="O10" s="344"/>
      <c r="P10" s="345"/>
      <c r="Q10" s="120"/>
      <c r="R10" s="343"/>
      <c r="S10" s="343"/>
      <c r="T10" s="344"/>
      <c r="U10" s="347"/>
      <c r="V10" s="121"/>
      <c r="W10" s="334" t="str">
        <f>A11</f>
        <v>Remplir Case C10</v>
      </c>
      <c r="X10" s="335"/>
      <c r="Y10" s="335"/>
      <c r="Z10" s="336"/>
      <c r="AA10" s="121"/>
      <c r="AB10" s="334" t="str">
        <f>A15</f>
        <v>Remplir Case H10</v>
      </c>
      <c r="AC10" s="335"/>
      <c r="AD10" s="335"/>
      <c r="AE10" s="336"/>
      <c r="AF10" s="121"/>
      <c r="AG10" s="334" t="str">
        <f>A19</f>
        <v>Remplir Case M10</v>
      </c>
      <c r="AH10" s="335"/>
      <c r="AI10" s="335"/>
      <c r="AJ10" s="336"/>
      <c r="AK10" s="121"/>
      <c r="AL10" s="334" t="str">
        <f>A23</f>
        <v>Remplir Case R10</v>
      </c>
      <c r="AM10" s="335"/>
      <c r="AN10" s="335"/>
      <c r="AO10" s="336"/>
      <c r="AP10" s="337" t="s">
        <v>0</v>
      </c>
      <c r="AQ10" s="335"/>
      <c r="AR10" s="335"/>
      <c r="AS10" s="338"/>
      <c r="AT10" s="122" t="s">
        <v>9</v>
      </c>
      <c r="AU10" s="122" t="s">
        <v>1</v>
      </c>
    </row>
    <row r="11" spans="1:47" ht="13.5" customHeight="1" outlineLevel="1" thickBot="1">
      <c r="A11" s="330" t="str">
        <f>IF(C$10="","Remplir Case C10",C$10)</f>
        <v>Remplir Case C10</v>
      </c>
      <c r="B11" s="366" t="e">
        <f>VLOOKUP(A11,Licencié!$A$2:$C$234,2,FALSE)</f>
        <v>#N/A</v>
      </c>
      <c r="C11" s="300"/>
      <c r="D11" s="300"/>
      <c r="E11" s="301"/>
      <c r="F11" s="302" t="s">
        <v>2</v>
      </c>
      <c r="G11" s="85"/>
      <c r="H11" s="270"/>
      <c r="I11" s="270"/>
      <c r="J11" s="269"/>
      <c r="K11" s="271"/>
      <c r="L11" s="117"/>
      <c r="M11" s="269"/>
      <c r="N11" s="270"/>
      <c r="O11" s="269"/>
      <c r="P11" s="271"/>
      <c r="Q11" s="117"/>
      <c r="R11" s="269"/>
      <c r="S11" s="270"/>
      <c r="T11" s="269"/>
      <c r="U11" s="271"/>
      <c r="V11" s="85"/>
      <c r="W11" s="300"/>
      <c r="X11" s="300"/>
      <c r="Y11" s="301"/>
      <c r="Z11" s="302"/>
      <c r="AA11" s="85"/>
      <c r="AB11" s="269"/>
      <c r="AC11" s="270"/>
      <c r="AD11" s="269"/>
      <c r="AE11" s="271"/>
      <c r="AF11" s="117"/>
      <c r="AG11" s="269"/>
      <c r="AH11" s="270"/>
      <c r="AI11" s="269"/>
      <c r="AJ11" s="271"/>
      <c r="AK11" s="117"/>
      <c r="AL11" s="269"/>
      <c r="AM11" s="270"/>
      <c r="AN11" s="269"/>
      <c r="AO11" s="271"/>
      <c r="AP11" s="348">
        <f>SUM(C11,H11,M11,R11,W11,AB11,AG11,AL11)</f>
        <v>0</v>
      </c>
      <c r="AQ11" s="349"/>
      <c r="AR11" s="322">
        <f>SUM(E11,J11,O11,T11,Y11,AD11,AI11,AN11)</f>
        <v>0</v>
      </c>
      <c r="AS11" s="323"/>
      <c r="AT11" s="317">
        <v>0</v>
      </c>
      <c r="AU11" s="213">
        <v>1</v>
      </c>
    </row>
    <row r="12" spans="1:47" ht="13.5" customHeight="1" outlineLevel="1" thickBot="1">
      <c r="A12" s="331"/>
      <c r="B12" s="367"/>
      <c r="C12" s="159" t="str">
        <f>IF(A11&lt;&gt;"Remplir Case C10",VLOOKUP(A11,Licencié!$A$2:$C$234,3,FALSE),"CLUB")</f>
        <v>CLUB</v>
      </c>
      <c r="D12" s="159"/>
      <c r="E12" s="159"/>
      <c r="F12" s="160"/>
      <c r="G12" s="85"/>
      <c r="H12" s="123"/>
      <c r="I12" s="71" t="str">
        <f>IF(H13="","PM",IF(H11&gt;$C15,"G",IF(H11&lt;$C15,"P","N")))</f>
        <v>PM</v>
      </c>
      <c r="J12" s="87"/>
      <c r="K12" s="88"/>
      <c r="L12" s="85"/>
      <c r="M12" s="86"/>
      <c r="N12" s="71" t="str">
        <f>IF(M13="","PM",IF(M11&gt;$C19,"G",IF(M11&lt;$C19,"P","N")))</f>
        <v>PM</v>
      </c>
      <c r="O12" s="87"/>
      <c r="P12" s="88"/>
      <c r="Q12" s="85"/>
      <c r="R12" s="86"/>
      <c r="S12" s="71" t="str">
        <f>IF(R13="","PM",IF(R11&gt;$C23,"G",IF(R11&lt;$C23,"P","N")))</f>
        <v>PM</v>
      </c>
      <c r="T12" s="87"/>
      <c r="U12" s="88"/>
      <c r="V12" s="85"/>
      <c r="W12" s="361" t="str">
        <f>IF(A11&lt;&gt;"Remplir Case C10",VLOOKUP(A11,Licencié!$A$2:$C$234,3,FALSE),"CLUB")</f>
        <v>CLUB</v>
      </c>
      <c r="X12" s="361"/>
      <c r="Y12" s="361"/>
      <c r="Z12" s="362"/>
      <c r="AA12" s="85"/>
      <c r="AB12" s="86"/>
      <c r="AC12" s="71" t="str">
        <f>IF(AB13="","PM",IF(AB11&gt;$W15,"G",IF(AB11&lt;$W15,"P","N")))</f>
        <v>PM</v>
      </c>
      <c r="AD12" s="87"/>
      <c r="AE12" s="88"/>
      <c r="AF12" s="85"/>
      <c r="AG12" s="86"/>
      <c r="AH12" s="71" t="str">
        <f>IF(AG13="","PM",IF(AG11&gt;$W19,"G",IF(AG11&lt;$W19,"P","N")))</f>
        <v>PM</v>
      </c>
      <c r="AI12" s="87"/>
      <c r="AJ12" s="88"/>
      <c r="AK12" s="85"/>
      <c r="AL12" s="86"/>
      <c r="AM12" s="71" t="str">
        <f>IF(AL13="","PM",IF(AL11&gt;$W23,"G",IF(AL11&lt;$W23,"P","N")))</f>
        <v>PM</v>
      </c>
      <c r="AN12" s="87"/>
      <c r="AO12" s="88"/>
      <c r="AP12" s="86"/>
      <c r="AQ12" s="326" t="s">
        <v>12</v>
      </c>
      <c r="AR12" s="327"/>
      <c r="AS12" s="88"/>
      <c r="AT12" s="317"/>
      <c r="AU12" s="213"/>
    </row>
    <row r="13" spans="1:47" ht="13.5" customHeight="1" outlineLevel="1" thickBot="1">
      <c r="A13" s="333"/>
      <c r="B13" s="368"/>
      <c r="C13" s="303">
        <f>IF(C11="","",C11/F11)</f>
      </c>
      <c r="D13" s="303"/>
      <c r="E13" s="301"/>
      <c r="F13" s="302" t="s">
        <v>3</v>
      </c>
      <c r="G13" s="85"/>
      <c r="H13" s="139">
        <f>IF(OR(H11="",J11=""),"",H11/J11)</f>
      </c>
      <c r="I13" s="134"/>
      <c r="J13" s="269"/>
      <c r="K13" s="271"/>
      <c r="L13" s="85"/>
      <c r="M13" s="139">
        <f>IF(OR(M11="",O11=""),"",M11/O11)</f>
      </c>
      <c r="N13" s="134"/>
      <c r="O13" s="269"/>
      <c r="P13" s="271"/>
      <c r="Q13" s="85"/>
      <c r="R13" s="139">
        <f>IF(OR(R11="",T11=""),"",R11/T11)</f>
      </c>
      <c r="S13" s="134"/>
      <c r="T13" s="269"/>
      <c r="U13" s="271"/>
      <c r="V13" s="85"/>
      <c r="W13" s="303"/>
      <c r="X13" s="303"/>
      <c r="Y13" s="301"/>
      <c r="Z13" s="302"/>
      <c r="AA13" s="85"/>
      <c r="AB13" s="139">
        <f>IF(OR(AB11="",AD11=""),"",AB11/AD11)</f>
      </c>
      <c r="AC13" s="134"/>
      <c r="AD13" s="269"/>
      <c r="AE13" s="271"/>
      <c r="AF13" s="85"/>
      <c r="AG13" s="139">
        <f>IF(OR(AG11="",AI11=""),"",AG11/AI11)</f>
      </c>
      <c r="AH13" s="134"/>
      <c r="AI13" s="269"/>
      <c r="AJ13" s="271"/>
      <c r="AK13" s="85"/>
      <c r="AL13" s="139">
        <f>IF(OR(AL11="",AN11=""),"",AL11/AN11)</f>
      </c>
      <c r="AM13" s="134"/>
      <c r="AN13" s="269"/>
      <c r="AO13" s="271"/>
      <c r="AP13" s="319">
        <f>IF(AP11=0,"",AP11/AR11)</f>
      </c>
      <c r="AQ13" s="320"/>
      <c r="AR13" s="324">
        <f>MAX(E13,Y13,T13,O13,J13,AD13,AI13,AN13)</f>
        <v>0</v>
      </c>
      <c r="AS13" s="325"/>
      <c r="AT13" s="317"/>
      <c r="AU13" s="213"/>
    </row>
    <row r="14" spans="1:47" ht="13.5" customHeight="1" hidden="1" thickBot="1">
      <c r="A14" s="121"/>
      <c r="B14" s="112"/>
      <c r="C14" s="124"/>
      <c r="D14" s="124"/>
      <c r="E14" s="125"/>
      <c r="F14" s="125"/>
      <c r="G14" s="112"/>
      <c r="H14" s="126"/>
      <c r="I14" s="126"/>
      <c r="J14" s="127"/>
      <c r="K14" s="127"/>
      <c r="L14" s="112"/>
      <c r="M14" s="126"/>
      <c r="N14" s="126"/>
      <c r="O14" s="127"/>
      <c r="P14" s="127"/>
      <c r="Q14" s="112"/>
      <c r="R14" s="126"/>
      <c r="S14" s="126"/>
      <c r="T14" s="127"/>
      <c r="U14" s="127"/>
      <c r="V14" s="112"/>
      <c r="W14" s="126"/>
      <c r="X14" s="126"/>
      <c r="Y14" s="127"/>
      <c r="Z14" s="127"/>
      <c r="AA14" s="112"/>
      <c r="AB14" s="126"/>
      <c r="AC14" s="126"/>
      <c r="AD14" s="127"/>
      <c r="AE14" s="127"/>
      <c r="AF14" s="112"/>
      <c r="AG14" s="126"/>
      <c r="AH14" s="126"/>
      <c r="AI14" s="127"/>
      <c r="AJ14" s="127"/>
      <c r="AK14" s="112"/>
      <c r="AL14" s="126"/>
      <c r="AM14" s="126">
        <v>0</v>
      </c>
      <c r="AN14" s="127" t="s">
        <v>12</v>
      </c>
      <c r="AO14" s="127"/>
      <c r="AP14" s="126"/>
      <c r="AQ14" s="126" t="s">
        <v>12</v>
      </c>
      <c r="AR14" s="127" t="s">
        <v>12</v>
      </c>
      <c r="AS14" s="127"/>
      <c r="AT14" s="111"/>
      <c r="AU14" s="128"/>
    </row>
    <row r="15" spans="1:47" ht="13.5" customHeight="1" outlineLevel="1" thickBot="1">
      <c r="A15" s="330" t="str">
        <f>IF(H$10="","Remplir Case H10",H$10)</f>
        <v>Remplir Case H10</v>
      </c>
      <c r="B15" s="369" t="e">
        <f>VLOOKUP(A15,Licencié!$A$2:$C$234,2,FALSE)</f>
        <v>#N/A</v>
      </c>
      <c r="C15" s="272"/>
      <c r="D15" s="273"/>
      <c r="E15" s="272"/>
      <c r="F15" s="274"/>
      <c r="G15" s="129"/>
      <c r="H15" s="314"/>
      <c r="I15" s="314"/>
      <c r="J15" s="258"/>
      <c r="K15" s="259"/>
      <c r="L15" s="130"/>
      <c r="M15" s="272"/>
      <c r="N15" s="273"/>
      <c r="O15" s="272"/>
      <c r="P15" s="274"/>
      <c r="Q15" s="115"/>
      <c r="R15" s="272"/>
      <c r="S15" s="273"/>
      <c r="T15" s="272"/>
      <c r="U15" s="274"/>
      <c r="V15" s="115"/>
      <c r="W15" s="272"/>
      <c r="X15" s="273"/>
      <c r="Y15" s="272"/>
      <c r="Z15" s="274"/>
      <c r="AA15" s="130"/>
      <c r="AB15" s="314"/>
      <c r="AC15" s="314"/>
      <c r="AD15" s="258"/>
      <c r="AE15" s="259"/>
      <c r="AF15" s="130"/>
      <c r="AG15" s="272"/>
      <c r="AH15" s="273"/>
      <c r="AI15" s="272"/>
      <c r="AJ15" s="274"/>
      <c r="AK15" s="115"/>
      <c r="AL15" s="272"/>
      <c r="AM15" s="273"/>
      <c r="AN15" s="272"/>
      <c r="AO15" s="274"/>
      <c r="AP15" s="348">
        <f>SUM(C15,H15,M15,R15,W15,AB15,AG15,AL15)</f>
        <v>0</v>
      </c>
      <c r="AQ15" s="349"/>
      <c r="AR15" s="322">
        <f>SUM(E15,J15,O15,T15,Y15,AD15,AI15,AN15)</f>
        <v>0</v>
      </c>
      <c r="AS15" s="323"/>
      <c r="AT15" s="316">
        <v>0</v>
      </c>
      <c r="AU15" s="216">
        <v>3</v>
      </c>
    </row>
    <row r="16" spans="1:47" ht="13.5" customHeight="1" outlineLevel="1" thickBot="1">
      <c r="A16" s="331"/>
      <c r="B16" s="370"/>
      <c r="C16" s="81"/>
      <c r="D16" s="71" t="str">
        <f>IF(C17="","PM",IF(C15&gt;H11,"G",IF(C15&lt;H11,"P","N")))</f>
        <v>PM</v>
      </c>
      <c r="E16" s="82">
        <v>2</v>
      </c>
      <c r="F16" s="83"/>
      <c r="G16" s="84"/>
      <c r="H16" s="159" t="str">
        <f>IF(A15&lt;&gt;"Remplir Case H10",VLOOKUP(A15,Licencié!$A$2:$C$234,3,FALSE),"CLUB")</f>
        <v>CLUB</v>
      </c>
      <c r="I16" s="159"/>
      <c r="J16" s="159"/>
      <c r="K16" s="160"/>
      <c r="L16" s="85"/>
      <c r="M16" s="86"/>
      <c r="N16" s="71" t="str">
        <f>IF(M17="","PM",IF(M15&gt;H19,"G",IF(M15&lt;H19,"P","N")))</f>
        <v>PM</v>
      </c>
      <c r="O16" s="87"/>
      <c r="P16" s="88"/>
      <c r="Q16" s="85"/>
      <c r="R16" s="86"/>
      <c r="S16" s="71" t="str">
        <f>IF(R17="","PM",IF(R15&gt;H23,"G",IF(R15&lt;H23,"P","N")))</f>
        <v>PM</v>
      </c>
      <c r="T16" s="87"/>
      <c r="U16" s="88"/>
      <c r="V16" s="85"/>
      <c r="W16" s="86"/>
      <c r="X16" s="71" t="str">
        <f>IF(W17="","PM",IF(W15&gt;AB11,"G",IF(W15&lt;AB11,"P","N")))</f>
        <v>PM</v>
      </c>
      <c r="Y16" s="87"/>
      <c r="Z16" s="88"/>
      <c r="AA16" s="85"/>
      <c r="AB16" s="361" t="str">
        <f>IF(A15&lt;&gt;"Remplir Case H10",VLOOKUP(A15,Licencié!$A$2:$C$234,3,FALSE),"CLUB")</f>
        <v>CLUB</v>
      </c>
      <c r="AC16" s="361"/>
      <c r="AD16" s="361"/>
      <c r="AE16" s="362"/>
      <c r="AF16" s="85"/>
      <c r="AG16" s="86"/>
      <c r="AH16" s="71" t="str">
        <f>IF(AG17="","PM",IF(AG15&gt;$AB19,"G",IF(AG15&lt;$AB19,"P","N")))</f>
        <v>PM</v>
      </c>
      <c r="AI16" s="87"/>
      <c r="AJ16" s="88"/>
      <c r="AK16" s="85"/>
      <c r="AL16" s="86"/>
      <c r="AM16" s="71" t="str">
        <f>IF(AL17="","PM",IF(AL15&gt;$AB23,"G",IF(AL15&lt;$AB23,"P","N")))</f>
        <v>PM</v>
      </c>
      <c r="AN16" s="87"/>
      <c r="AO16" s="88"/>
      <c r="AP16" s="86"/>
      <c r="AQ16" s="326" t="s">
        <v>12</v>
      </c>
      <c r="AR16" s="327"/>
      <c r="AS16" s="88"/>
      <c r="AT16" s="317"/>
      <c r="AU16" s="213"/>
    </row>
    <row r="17" spans="1:47" ht="13.5" customHeight="1" outlineLevel="1" thickBot="1">
      <c r="A17" s="332"/>
      <c r="B17" s="371"/>
      <c r="C17" s="154">
        <f>IF(OR(C15="",E15=""),"",C15/E15)</f>
      </c>
      <c r="D17" s="155"/>
      <c r="E17" s="275"/>
      <c r="F17" s="276"/>
      <c r="G17" s="131"/>
      <c r="H17" s="310"/>
      <c r="I17" s="310"/>
      <c r="J17" s="311"/>
      <c r="K17" s="312"/>
      <c r="L17" s="116"/>
      <c r="M17" s="154">
        <f>IF(OR(M15="",O15=""),"",M15/O15)</f>
      </c>
      <c r="N17" s="155"/>
      <c r="O17" s="275"/>
      <c r="P17" s="276"/>
      <c r="Q17" s="116"/>
      <c r="R17" s="154">
        <f>IF(OR(R15="",T15=""),"",R15/T15)</f>
      </c>
      <c r="S17" s="155"/>
      <c r="T17" s="275"/>
      <c r="U17" s="276"/>
      <c r="V17" s="116"/>
      <c r="W17" s="154">
        <f>IF(OR(W15="",Y15=""),"",W15/Y15)</f>
      </c>
      <c r="X17" s="155"/>
      <c r="Y17" s="275"/>
      <c r="Z17" s="276"/>
      <c r="AA17" s="116"/>
      <c r="AB17" s="310"/>
      <c r="AC17" s="310"/>
      <c r="AD17" s="311"/>
      <c r="AE17" s="312"/>
      <c r="AF17" s="116"/>
      <c r="AG17" s="154">
        <f>IF(OR(AG15="",AI15=""),"",AG15/AI15)</f>
      </c>
      <c r="AH17" s="155"/>
      <c r="AI17" s="275"/>
      <c r="AJ17" s="276"/>
      <c r="AK17" s="116"/>
      <c r="AL17" s="154">
        <f>IF(OR(AL15="",AN15=""),"",AL15/AN15)</f>
      </c>
      <c r="AM17" s="155"/>
      <c r="AN17" s="275"/>
      <c r="AO17" s="276"/>
      <c r="AP17" s="319">
        <f>IF(AP15=0,"",AP15/AR15)</f>
      </c>
      <c r="AQ17" s="320"/>
      <c r="AR17" s="324">
        <f>MAX(E17,Y17,T17,O17,J17,AD17,AI17,AN17)</f>
        <v>0</v>
      </c>
      <c r="AS17" s="325"/>
      <c r="AT17" s="318"/>
      <c r="AU17" s="217"/>
    </row>
    <row r="18" spans="1:47" ht="13.5" customHeight="1" hidden="1" thickBot="1">
      <c r="A18" s="121"/>
      <c r="B18" s="112" t="e">
        <f>VLOOKUP(A18,Licencié!$A$2:$C$234,2,FALSE)</f>
        <v>#N/A</v>
      </c>
      <c r="C18" s="132"/>
      <c r="D18" s="132"/>
      <c r="E18" s="133"/>
      <c r="F18" s="133"/>
      <c r="G18" s="112"/>
      <c r="H18" s="126"/>
      <c r="I18" s="126"/>
      <c r="J18" s="127"/>
      <c r="K18" s="127"/>
      <c r="L18" s="112"/>
      <c r="M18" s="126"/>
      <c r="N18" s="126"/>
      <c r="O18" s="127"/>
      <c r="P18" s="127"/>
      <c r="Q18" s="112"/>
      <c r="R18" s="126"/>
      <c r="S18" s="126"/>
      <c r="T18" s="127"/>
      <c r="U18" s="127"/>
      <c r="V18" s="112"/>
      <c r="W18" s="126"/>
      <c r="X18" s="126"/>
      <c r="Y18" s="127"/>
      <c r="Z18" s="127"/>
      <c r="AA18" s="112"/>
      <c r="AB18" s="126"/>
      <c r="AC18" s="126"/>
      <c r="AD18" s="127"/>
      <c r="AE18" s="127"/>
      <c r="AF18" s="112"/>
      <c r="AG18" s="126"/>
      <c r="AH18" s="126"/>
      <c r="AI18" s="127"/>
      <c r="AJ18" s="127" t="s">
        <v>12</v>
      </c>
      <c r="AK18" s="112"/>
      <c r="AL18" s="126"/>
      <c r="AM18" s="126"/>
      <c r="AN18" s="127" t="s">
        <v>12</v>
      </c>
      <c r="AO18" s="127"/>
      <c r="AP18" s="126"/>
      <c r="AQ18" s="126" t="s">
        <v>12</v>
      </c>
      <c r="AR18" s="127" t="s">
        <v>12</v>
      </c>
      <c r="AS18" s="127"/>
      <c r="AT18" s="111"/>
      <c r="AU18" s="114"/>
    </row>
    <row r="19" spans="1:47" ht="13.5" customHeight="1" outlineLevel="1" thickBot="1">
      <c r="A19" s="330" t="str">
        <f>IF(M$10="","Remplir Case M10",M$10)</f>
        <v>Remplir Case M10</v>
      </c>
      <c r="B19" s="366" t="e">
        <f>VLOOKUP(A19,Licencié!$A$2:$C$234,2,FALSE)</f>
        <v>#N/A</v>
      </c>
      <c r="C19" s="270"/>
      <c r="D19" s="270"/>
      <c r="E19" s="269"/>
      <c r="F19" s="271"/>
      <c r="G19" s="117"/>
      <c r="H19" s="270"/>
      <c r="I19" s="270"/>
      <c r="J19" s="269"/>
      <c r="K19" s="271"/>
      <c r="L19" s="85"/>
      <c r="M19" s="301"/>
      <c r="N19" s="300"/>
      <c r="O19" s="301"/>
      <c r="P19" s="302"/>
      <c r="Q19" s="85"/>
      <c r="R19" s="269"/>
      <c r="S19" s="270"/>
      <c r="T19" s="269"/>
      <c r="U19" s="271"/>
      <c r="V19" s="117"/>
      <c r="W19" s="269"/>
      <c r="X19" s="270"/>
      <c r="Y19" s="269"/>
      <c r="Z19" s="271"/>
      <c r="AA19" s="117"/>
      <c r="AB19" s="269"/>
      <c r="AC19" s="270"/>
      <c r="AD19" s="269"/>
      <c r="AE19" s="271"/>
      <c r="AF19" s="85"/>
      <c r="AG19" s="300"/>
      <c r="AH19" s="300"/>
      <c r="AI19" s="301"/>
      <c r="AJ19" s="302" t="s">
        <v>2</v>
      </c>
      <c r="AK19" s="85"/>
      <c r="AL19" s="269"/>
      <c r="AM19" s="270"/>
      <c r="AN19" s="269"/>
      <c r="AO19" s="271"/>
      <c r="AP19" s="348">
        <f>SUM(C19,H19,M19,R19,W19,AB19,AG19,AL19)</f>
        <v>0</v>
      </c>
      <c r="AQ19" s="349"/>
      <c r="AR19" s="322">
        <f>SUM(E19,J19,O19,T19,Y19,AD19,AI19,AN19)</f>
        <v>0</v>
      </c>
      <c r="AS19" s="323"/>
      <c r="AT19" s="317">
        <v>0</v>
      </c>
      <c r="AU19" s="213">
        <v>4</v>
      </c>
    </row>
    <row r="20" spans="1:47" ht="13.5" customHeight="1" outlineLevel="1" thickBot="1">
      <c r="A20" s="331"/>
      <c r="B20" s="367"/>
      <c r="C20" s="123"/>
      <c r="D20" s="71" t="str">
        <f>IF(C21="","PM",IF(C19&gt;M11,"G",IF(C19&lt;M11,"P","N")))</f>
        <v>PM</v>
      </c>
      <c r="E20" s="87"/>
      <c r="F20" s="88"/>
      <c r="G20" s="85"/>
      <c r="H20" s="123"/>
      <c r="I20" s="71" t="str">
        <f>IF(H21="","PM",IF(H19&gt;M15,"G",IF(H19&lt;M15,"P","N")))</f>
        <v>PM</v>
      </c>
      <c r="J20" s="87"/>
      <c r="K20" s="88"/>
      <c r="L20" s="85"/>
      <c r="M20" s="159" t="e">
        <f>IF(A19&lt;&gt;"Remplir Case L10",VLOOKUP(A19,Licencié!$A$2:$C$234,3,FALSE),"CLUB")</f>
        <v>#N/A</v>
      </c>
      <c r="N20" s="159"/>
      <c r="O20" s="159"/>
      <c r="P20" s="160"/>
      <c r="Q20" s="85"/>
      <c r="R20" s="86"/>
      <c r="S20" s="71" t="str">
        <f>IF(R21="","PM",IF(R19&gt;M23,"G",IF(R19&lt;M23,"P","N")))</f>
        <v>PM</v>
      </c>
      <c r="T20" s="87"/>
      <c r="U20" s="88"/>
      <c r="V20" s="85"/>
      <c r="W20" s="86"/>
      <c r="X20" s="71" t="str">
        <f>IF(W21="","PM",IF(W19&gt;AG11,"G",IF(W19&lt;AG11,"P","N")))</f>
        <v>PM</v>
      </c>
      <c r="Y20" s="87"/>
      <c r="Z20" s="88"/>
      <c r="AA20" s="85"/>
      <c r="AB20" s="86"/>
      <c r="AC20" s="71" t="str">
        <f>IF(AB21="","PM",IF(AB19&gt;$AG15,"G",IF(AB19&lt;$AG15,"P","N")))</f>
        <v>PM</v>
      </c>
      <c r="AD20" s="87"/>
      <c r="AE20" s="88"/>
      <c r="AF20" s="85"/>
      <c r="AG20" s="361" t="e">
        <f>IF(A19&lt;&gt;"Remplir Case L10",VLOOKUP(A19,Licencié!$A$2:$C$234,3,FALSE),"CLUB")</f>
        <v>#N/A</v>
      </c>
      <c r="AH20" s="361"/>
      <c r="AI20" s="361"/>
      <c r="AJ20" s="362"/>
      <c r="AK20" s="85"/>
      <c r="AL20" s="86"/>
      <c r="AM20" s="71" t="str">
        <f>IF(AL21="","PM",IF(AL19&gt;$AG23,"G",IF(AL19&lt;$AG23,"P","N")))</f>
        <v>PM</v>
      </c>
      <c r="AN20" s="87"/>
      <c r="AO20" s="88"/>
      <c r="AP20" s="86"/>
      <c r="AQ20" s="326" t="s">
        <v>12</v>
      </c>
      <c r="AR20" s="327"/>
      <c r="AS20" s="88"/>
      <c r="AT20" s="317"/>
      <c r="AU20" s="213"/>
    </row>
    <row r="21" spans="1:47" ht="13.5" customHeight="1" outlineLevel="1" thickBot="1">
      <c r="A21" s="333"/>
      <c r="B21" s="368"/>
      <c r="C21" s="139">
        <f>IF(OR(C19="",E19=""),"",C19/E19)</f>
      </c>
      <c r="D21" s="134"/>
      <c r="E21" s="269"/>
      <c r="F21" s="271"/>
      <c r="G21" s="85"/>
      <c r="H21" s="139">
        <f>IF(OR(H19="",J19=""),"",H19/J19)</f>
      </c>
      <c r="I21" s="134"/>
      <c r="J21" s="269"/>
      <c r="K21" s="271"/>
      <c r="L21" s="85"/>
      <c r="M21" s="313"/>
      <c r="N21" s="303"/>
      <c r="O21" s="301"/>
      <c r="P21" s="302"/>
      <c r="Q21" s="85"/>
      <c r="R21" s="139">
        <f>IF(OR(R19="",T19=""),"",R19/T19)</f>
      </c>
      <c r="S21" s="134"/>
      <c r="T21" s="269"/>
      <c r="U21" s="271"/>
      <c r="V21" s="85"/>
      <c r="W21" s="139">
        <f>IF(OR(W19="",Y19=""),"",W19/Y19)</f>
      </c>
      <c r="X21" s="134"/>
      <c r="Y21" s="269"/>
      <c r="Z21" s="271"/>
      <c r="AA21" s="85"/>
      <c r="AB21" s="139">
        <f>IF(OR(AB19="",AD19=""),"",AB19/AD19)</f>
      </c>
      <c r="AC21" s="134"/>
      <c r="AD21" s="269"/>
      <c r="AE21" s="271"/>
      <c r="AF21" s="85"/>
      <c r="AG21" s="303">
        <f>IF(AG19="","",AG19/AJ19)</f>
      </c>
      <c r="AH21" s="303"/>
      <c r="AI21" s="301"/>
      <c r="AJ21" s="302"/>
      <c r="AK21" s="85"/>
      <c r="AL21" s="139">
        <f>IF(OR(AL19="",AN19=""),"",AL19/AN19)</f>
      </c>
      <c r="AM21" s="134"/>
      <c r="AN21" s="269"/>
      <c r="AO21" s="271"/>
      <c r="AP21" s="319">
        <f>IF(AP19=0,"",AP19/AR19)</f>
      </c>
      <c r="AQ21" s="320"/>
      <c r="AR21" s="324">
        <f>MAX(E21,Y21,T21,O21,J21,AD21,AI21,AN21)</f>
        <v>0</v>
      </c>
      <c r="AS21" s="325"/>
      <c r="AT21" s="317"/>
      <c r="AU21" s="213"/>
    </row>
    <row r="22" spans="1:47" ht="13.5" customHeight="1" hidden="1" thickBot="1">
      <c r="A22" s="121"/>
      <c r="B22" s="112"/>
      <c r="C22" s="126"/>
      <c r="D22" s="126"/>
      <c r="E22" s="127"/>
      <c r="F22" s="127"/>
      <c r="G22" s="112"/>
      <c r="H22" s="126"/>
      <c r="I22" s="126"/>
      <c r="J22" s="127"/>
      <c r="K22" s="127"/>
      <c r="L22" s="112"/>
      <c r="M22" s="126"/>
      <c r="N22" s="126"/>
      <c r="O22" s="127"/>
      <c r="P22" s="127"/>
      <c r="Q22" s="112"/>
      <c r="R22" s="126"/>
      <c r="S22" s="126"/>
      <c r="T22" s="127"/>
      <c r="U22" s="127"/>
      <c r="V22" s="112"/>
      <c r="W22" s="126"/>
      <c r="X22" s="126"/>
      <c r="Y22" s="127"/>
      <c r="Z22" s="127"/>
      <c r="AA22" s="112"/>
      <c r="AB22" s="126"/>
      <c r="AC22" s="126"/>
      <c r="AD22" s="127"/>
      <c r="AE22" s="127"/>
      <c r="AF22" s="112"/>
      <c r="AG22" s="126"/>
      <c r="AH22" s="126"/>
      <c r="AI22" s="127"/>
      <c r="AJ22" s="127"/>
      <c r="AK22" s="112"/>
      <c r="AL22" s="126"/>
      <c r="AM22" s="126"/>
      <c r="AN22" s="127" t="s">
        <v>12</v>
      </c>
      <c r="AO22" s="127"/>
      <c r="AP22" s="126"/>
      <c r="AQ22" s="126" t="s">
        <v>12</v>
      </c>
      <c r="AR22" s="127" t="s">
        <v>12</v>
      </c>
      <c r="AS22" s="127"/>
      <c r="AT22" s="111"/>
      <c r="AU22" s="114"/>
    </row>
    <row r="23" spans="1:47" ht="13.5" customHeight="1" outlineLevel="1" thickBot="1">
      <c r="A23" s="330" t="str">
        <f>IF(R$10="","Remplir Case R10",R$10)</f>
        <v>Remplir Case R10</v>
      </c>
      <c r="B23" s="366" t="e">
        <f>VLOOKUP(A23,Licencié!$A$2:$C$234,2,FALSE)</f>
        <v>#N/A</v>
      </c>
      <c r="C23" s="273"/>
      <c r="D23" s="273"/>
      <c r="E23" s="272"/>
      <c r="F23" s="274"/>
      <c r="G23" s="115"/>
      <c r="H23" s="273"/>
      <c r="I23" s="273"/>
      <c r="J23" s="272"/>
      <c r="K23" s="274"/>
      <c r="L23" s="115"/>
      <c r="M23" s="272"/>
      <c r="N23" s="273"/>
      <c r="O23" s="272"/>
      <c r="P23" s="274"/>
      <c r="Q23" s="130"/>
      <c r="R23" s="258"/>
      <c r="S23" s="314"/>
      <c r="T23" s="258"/>
      <c r="U23" s="259"/>
      <c r="V23" s="130"/>
      <c r="W23" s="272"/>
      <c r="X23" s="273"/>
      <c r="Y23" s="272"/>
      <c r="Z23" s="274"/>
      <c r="AA23" s="115"/>
      <c r="AB23" s="272"/>
      <c r="AC23" s="273"/>
      <c r="AD23" s="272"/>
      <c r="AE23" s="274"/>
      <c r="AF23" s="115"/>
      <c r="AG23" s="272"/>
      <c r="AH23" s="273"/>
      <c r="AI23" s="272"/>
      <c r="AJ23" s="274"/>
      <c r="AK23" s="130"/>
      <c r="AL23" s="314"/>
      <c r="AM23" s="314"/>
      <c r="AN23" s="258"/>
      <c r="AO23" s="259"/>
      <c r="AP23" s="348">
        <f>SUM(C23,H23,M23,R23,W23,AB23,AG23,AL23)</f>
        <v>0</v>
      </c>
      <c r="AQ23" s="349"/>
      <c r="AR23" s="322">
        <f>SUM(E23,J23,O23,T23,Y23,AD23,AI23,AN23)</f>
        <v>0</v>
      </c>
      <c r="AS23" s="323"/>
      <c r="AT23" s="316">
        <v>0</v>
      </c>
      <c r="AU23" s="216">
        <v>2</v>
      </c>
    </row>
    <row r="24" spans="1:47" ht="13.5" customHeight="1" outlineLevel="1" thickBot="1">
      <c r="A24" s="331"/>
      <c r="B24" s="367"/>
      <c r="C24" s="123"/>
      <c r="D24" s="71" t="str">
        <f>IF(C25="","PM",IF(C23&gt;R11,"G",IF(C23&lt;R11,"P","N")))</f>
        <v>PM</v>
      </c>
      <c r="E24" s="87"/>
      <c r="F24" s="88"/>
      <c r="G24" s="85"/>
      <c r="H24" s="123"/>
      <c r="I24" s="71" t="str">
        <f>IF(H25="","PM",IF(H23&gt;R15,"G",IF(H23&lt;R15,"P","N")))</f>
        <v>PM</v>
      </c>
      <c r="J24" s="87"/>
      <c r="K24" s="88"/>
      <c r="L24" s="85"/>
      <c r="M24" s="86"/>
      <c r="N24" s="71" t="str">
        <f>IF(M25="","PM",IF(M23&gt;R19,"G",IF(M23&lt;R19,"P","N")))</f>
        <v>PM</v>
      </c>
      <c r="O24" s="87"/>
      <c r="P24" s="88"/>
      <c r="Q24" s="85"/>
      <c r="R24" s="159" t="e">
        <f>IF(A23&lt;&gt;"Remplir Case Q10",VLOOKUP(A23,Licencié!$A$2:$C$234,3,FALSE),"CLUB")</f>
        <v>#N/A</v>
      </c>
      <c r="S24" s="159"/>
      <c r="T24" s="159"/>
      <c r="U24" s="160"/>
      <c r="V24" s="85"/>
      <c r="W24" s="86"/>
      <c r="X24" s="71" t="str">
        <f>IF(W25="","PM",IF(W23&gt;AL11,"G",IF(W23&lt;AL11,"P","N")))</f>
        <v>PM</v>
      </c>
      <c r="Y24" s="87"/>
      <c r="Z24" s="88"/>
      <c r="AA24" s="85"/>
      <c r="AB24" s="86"/>
      <c r="AC24" s="71" t="str">
        <f>IF(AB25="","PM",IF(AB23&gt;$AL15,"G",IF(AB23&lt;$AL15,"P","N")))</f>
        <v>PM</v>
      </c>
      <c r="AD24" s="87"/>
      <c r="AE24" s="88"/>
      <c r="AF24" s="85"/>
      <c r="AG24" s="86"/>
      <c r="AH24" s="71" t="str">
        <f>IF(AG25="","PM",IF(AG23&gt;$AL19,"G",IF(AG23&lt;$AL19,"P","N")))</f>
        <v>PM</v>
      </c>
      <c r="AI24" s="87"/>
      <c r="AJ24" s="88"/>
      <c r="AK24" s="85"/>
      <c r="AL24" s="361" t="e">
        <f>IF(A23&lt;&gt;"Remplir Case Q10",VLOOKUP(A23,Licencié!$A$2:$C$234,3,FALSE),"CLUB")</f>
        <v>#N/A</v>
      </c>
      <c r="AM24" s="361"/>
      <c r="AN24" s="361"/>
      <c r="AO24" s="362"/>
      <c r="AP24" s="86"/>
      <c r="AQ24" s="326" t="s">
        <v>12</v>
      </c>
      <c r="AR24" s="327"/>
      <c r="AS24" s="88"/>
      <c r="AT24" s="317"/>
      <c r="AU24" s="213"/>
    </row>
    <row r="25" spans="1:47" ht="13.5" customHeight="1" outlineLevel="1" thickBot="1">
      <c r="A25" s="332"/>
      <c r="B25" s="368"/>
      <c r="C25" s="154">
        <f>IF(OR(C23="",E23=""),"",C23/E23)</f>
      </c>
      <c r="D25" s="155"/>
      <c r="E25" s="275"/>
      <c r="F25" s="276"/>
      <c r="G25" s="116"/>
      <c r="H25" s="154">
        <f>IF(OR(H23="",J23=""),"",H23/J23)</f>
      </c>
      <c r="I25" s="155"/>
      <c r="J25" s="275"/>
      <c r="K25" s="276"/>
      <c r="L25" s="116"/>
      <c r="M25" s="154">
        <f>IF(OR(M23="",O23=""),"",M23/O23)</f>
      </c>
      <c r="N25" s="155"/>
      <c r="O25" s="275"/>
      <c r="P25" s="276"/>
      <c r="Q25" s="116"/>
      <c r="R25" s="309"/>
      <c r="S25" s="310"/>
      <c r="T25" s="311"/>
      <c r="U25" s="312"/>
      <c r="V25" s="116"/>
      <c r="W25" s="154">
        <f>IF(OR(W23="",Y23=""),"",W23/Y23)</f>
      </c>
      <c r="X25" s="155"/>
      <c r="Y25" s="275"/>
      <c r="Z25" s="276"/>
      <c r="AA25" s="116"/>
      <c r="AB25" s="154">
        <f>IF(OR(AB23="",AD23=""),"",AB23/AD23)</f>
      </c>
      <c r="AC25" s="155"/>
      <c r="AD25" s="275"/>
      <c r="AE25" s="276"/>
      <c r="AF25" s="116"/>
      <c r="AG25" s="154">
        <f>IF(OR(AG23="",AI23=""),"",AG23/AI23)</f>
      </c>
      <c r="AH25" s="155"/>
      <c r="AI25" s="275"/>
      <c r="AJ25" s="276"/>
      <c r="AK25" s="116"/>
      <c r="AL25" s="310">
        <f>IF(AL23="","",AL23/AO23)</f>
      </c>
      <c r="AM25" s="310"/>
      <c r="AN25" s="311"/>
      <c r="AO25" s="312"/>
      <c r="AP25" s="319">
        <f>IF(AP23=0,"",AP23/AR23)</f>
      </c>
      <c r="AQ25" s="320"/>
      <c r="AR25" s="324">
        <f>MAX(E25,Y25,T25,O25,J25,AD25,AI25,AN25)</f>
        <v>0</v>
      </c>
      <c r="AS25" s="325"/>
      <c r="AT25" s="318"/>
      <c r="AU25" s="217"/>
    </row>
    <row r="26" spans="1:47" ht="13.5" customHeight="1" hidden="1" thickBot="1">
      <c r="A26" s="29"/>
      <c r="B26" s="41"/>
      <c r="C26" s="24"/>
      <c r="D26" s="24"/>
      <c r="E26" s="25"/>
      <c r="F26" s="25"/>
      <c r="G26" s="26"/>
      <c r="H26" s="24"/>
      <c r="I26" s="24"/>
      <c r="J26" s="25"/>
      <c r="K26" s="25"/>
      <c r="L26" s="26"/>
      <c r="M26" s="24"/>
      <c r="N26" s="24"/>
      <c r="O26" s="25"/>
      <c r="P26" s="25"/>
      <c r="Q26" s="26"/>
      <c r="R26" s="24"/>
      <c r="S26" s="24"/>
      <c r="T26" s="25"/>
      <c r="U26" s="25"/>
      <c r="V26" s="26"/>
      <c r="W26" s="24"/>
      <c r="X26" s="24"/>
      <c r="Y26" s="25"/>
      <c r="Z26" s="25"/>
      <c r="AA26" s="26"/>
      <c r="AB26" s="24"/>
      <c r="AC26" s="24"/>
      <c r="AD26" s="25"/>
      <c r="AE26" s="25"/>
      <c r="AF26" s="26"/>
      <c r="AG26" s="24"/>
      <c r="AH26" s="24"/>
      <c r="AI26" s="25"/>
      <c r="AJ26" s="25"/>
      <c r="AK26" s="26"/>
      <c r="AL26" s="24"/>
      <c r="AM26" s="24">
        <v>0</v>
      </c>
      <c r="AN26" s="25" t="s">
        <v>12</v>
      </c>
      <c r="AO26" s="25"/>
      <c r="AP26" s="24"/>
      <c r="AQ26" s="24" t="s">
        <v>12</v>
      </c>
      <c r="AR26" s="25" t="s">
        <v>12</v>
      </c>
      <c r="AS26" s="25"/>
      <c r="AT26" s="27"/>
      <c r="AU26" s="28"/>
    </row>
    <row r="27" spans="1:47" ht="13.5" customHeight="1" hidden="1" outlineLevel="1" thickBot="1">
      <c r="A27" s="328" t="str">
        <f>W10</f>
        <v>Remplir Case C10</v>
      </c>
      <c r="B27" s="372" t="e">
        <f>VLOOKUP(A27,Licencié!$A$2:$C$234,2,FALSE)</f>
        <v>#N/A</v>
      </c>
      <c r="C27" s="261"/>
      <c r="D27" s="261"/>
      <c r="E27" s="260"/>
      <c r="F27" s="262"/>
      <c r="G27" s="22"/>
      <c r="H27" s="261"/>
      <c r="I27" s="261"/>
      <c r="J27" s="260"/>
      <c r="K27" s="262"/>
      <c r="L27" s="22"/>
      <c r="M27" s="260"/>
      <c r="N27" s="261"/>
      <c r="O27" s="260"/>
      <c r="P27" s="262"/>
      <c r="Q27" s="22"/>
      <c r="R27" s="260"/>
      <c r="S27" s="261"/>
      <c r="T27" s="260"/>
      <c r="U27" s="262"/>
      <c r="V27" s="22"/>
      <c r="W27" s="304"/>
      <c r="X27" s="305"/>
      <c r="Y27" s="304"/>
      <c r="Z27" s="306"/>
      <c r="AA27" s="22"/>
      <c r="AB27" s="260"/>
      <c r="AC27" s="261"/>
      <c r="AD27" s="260"/>
      <c r="AE27" s="262"/>
      <c r="AF27" s="22"/>
      <c r="AG27" s="260"/>
      <c r="AH27" s="261"/>
      <c r="AI27" s="260"/>
      <c r="AJ27" s="262"/>
      <c r="AK27" s="22"/>
      <c r="AL27" s="260"/>
      <c r="AM27" s="261"/>
      <c r="AN27" s="321"/>
      <c r="AO27" s="262"/>
      <c r="AP27" s="292">
        <f>SUM(C27,H27,M27,R27,W27,AB27,AG27,AL27)</f>
        <v>0</v>
      </c>
      <c r="AQ27" s="293"/>
      <c r="AR27" s="281">
        <f>SUM(E27,J27,O27,T27,Y27,AD27,AI27,AN27)</f>
        <v>0</v>
      </c>
      <c r="AS27" s="282"/>
      <c r="AT27" s="284">
        <v>0</v>
      </c>
      <c r="AU27" s="287"/>
    </row>
    <row r="28" spans="1:47" ht="13.5" customHeight="1" hidden="1" outlineLevel="1" thickBot="1">
      <c r="A28" s="298"/>
      <c r="B28" s="373"/>
      <c r="C28" s="19"/>
      <c r="D28" s="4" t="str">
        <f>IF(C29="","PM",IF(C27&gt;W11,"G",IF(C27&lt;W11,"P","N")))</f>
        <v>PM</v>
      </c>
      <c r="E28" s="1"/>
      <c r="F28" s="3"/>
      <c r="G28" s="22"/>
      <c r="H28" s="19"/>
      <c r="I28" s="4" t="str">
        <f>IF(H29="","PM",IF(H27&gt;W15,"G",IF(H27&lt;W15,"P","N")))</f>
        <v>PM</v>
      </c>
      <c r="J28" s="1"/>
      <c r="K28" s="3"/>
      <c r="L28" s="22"/>
      <c r="M28" s="2"/>
      <c r="N28" s="4" t="str">
        <f>IF(M29="","PM",IF(M27&gt;W19,"G",IF(M27&lt;W19,"P","N")))</f>
        <v>PM</v>
      </c>
      <c r="O28" s="1"/>
      <c r="P28" s="3"/>
      <c r="Q28" s="22"/>
      <c r="R28" s="2"/>
      <c r="S28" s="4" t="str">
        <f>IF(R29="","PM",IF(R27&gt;W23,"G",IF(R27&lt;W23,"P","N")))</f>
        <v>PM</v>
      </c>
      <c r="T28" s="1"/>
      <c r="U28" s="3"/>
      <c r="V28" s="22"/>
      <c r="W28" s="260"/>
      <c r="X28" s="261"/>
      <c r="Y28" s="261"/>
      <c r="Z28" s="262"/>
      <c r="AA28" s="22"/>
      <c r="AB28" s="2"/>
      <c r="AC28" s="4" t="str">
        <f>IF(AB29="","PM",IF(AB27&gt;$W31,"G",IF(AB27&lt;$W31,"P","N")))</f>
        <v>PM</v>
      </c>
      <c r="AD28" s="1"/>
      <c r="AE28" s="3"/>
      <c r="AF28" s="22"/>
      <c r="AG28" s="2"/>
      <c r="AH28" s="4" t="str">
        <f>IF(AG29="","PM",IF(AG27&gt;$W35,"G",IF(AG27&lt;$W35,"P","N")))</f>
        <v>PM</v>
      </c>
      <c r="AI28" s="1"/>
      <c r="AJ28" s="3"/>
      <c r="AK28" s="22"/>
      <c r="AL28" s="2"/>
      <c r="AM28" s="4" t="str">
        <f>IF(AL29="","PM",IF(AL27&gt;$W39,"G",IF(AL27&lt;$W39,"P","N")))</f>
        <v>PM</v>
      </c>
      <c r="AN28" s="1"/>
      <c r="AO28" s="3"/>
      <c r="AP28" s="2"/>
      <c r="AQ28" s="289" t="s">
        <v>12</v>
      </c>
      <c r="AR28" s="290"/>
      <c r="AS28" s="3"/>
      <c r="AT28" s="284"/>
      <c r="AU28" s="287"/>
    </row>
    <row r="29" spans="1:47" ht="13.5" customHeight="1" hidden="1" outlineLevel="1" thickBot="1">
      <c r="A29" s="329"/>
      <c r="B29" s="374"/>
      <c r="C29" s="268">
        <f>IF(C27="","",C27/E27)</f>
      </c>
      <c r="D29" s="268"/>
      <c r="E29" s="260"/>
      <c r="F29" s="262"/>
      <c r="G29" s="22"/>
      <c r="H29" s="268">
        <f>IF(H27="","",H27/J27)</f>
      </c>
      <c r="I29" s="268"/>
      <c r="J29" s="260"/>
      <c r="K29" s="262"/>
      <c r="L29" s="22"/>
      <c r="M29" s="267">
        <f>IF(M27="","",M27/O27)</f>
      </c>
      <c r="N29" s="268"/>
      <c r="O29" s="260"/>
      <c r="P29" s="262"/>
      <c r="Q29" s="22"/>
      <c r="R29" s="267">
        <f>IF(R27="","",R27/T27)</f>
      </c>
      <c r="S29" s="268"/>
      <c r="T29" s="260"/>
      <c r="U29" s="262"/>
      <c r="V29" s="22"/>
      <c r="W29" s="307"/>
      <c r="X29" s="308"/>
      <c r="Y29" s="304"/>
      <c r="Z29" s="306"/>
      <c r="AA29" s="22"/>
      <c r="AB29" s="267">
        <f>IF(AB27="","",AB27/AD27)</f>
      </c>
      <c r="AC29" s="268"/>
      <c r="AD29" s="260"/>
      <c r="AE29" s="262"/>
      <c r="AF29" s="22"/>
      <c r="AG29" s="267">
        <f>IF(AG27="","",AG27/AI27)</f>
      </c>
      <c r="AH29" s="268"/>
      <c r="AI29" s="260"/>
      <c r="AJ29" s="262"/>
      <c r="AK29" s="22"/>
      <c r="AL29" s="267">
        <f>IF(AL27="","",AL27/AN27)</f>
      </c>
      <c r="AM29" s="268"/>
      <c r="AN29" s="260"/>
      <c r="AO29" s="262"/>
      <c r="AP29" s="279">
        <f>IF(AP27=0,"",AP27/AR27)</f>
      </c>
      <c r="AQ29" s="280"/>
      <c r="AR29" s="277">
        <f>MAX(E29,Y29,T29,O29,J29,AD29,AI29,AN29)</f>
        <v>0</v>
      </c>
      <c r="AS29" s="278"/>
      <c r="AT29" s="284"/>
      <c r="AU29" s="287"/>
    </row>
    <row r="30" spans="1:47" ht="13.5" customHeight="1" hidden="1" thickBot="1">
      <c r="A30" s="29"/>
      <c r="B30" s="41" t="e">
        <f>VLOOKUP(A30,Licencié!$A$2:$C$234,2,FALSE)</f>
        <v>#N/A</v>
      </c>
      <c r="C30" s="24"/>
      <c r="D30" s="24"/>
      <c r="E30" s="25"/>
      <c r="F30" s="25"/>
      <c r="G30" s="26"/>
      <c r="H30" s="24"/>
      <c r="I30" s="24"/>
      <c r="J30" s="25"/>
      <c r="K30" s="25"/>
      <c r="L30" s="26"/>
      <c r="M30" s="24"/>
      <c r="N30" s="24"/>
      <c r="O30" s="25"/>
      <c r="P30" s="25"/>
      <c r="Q30" s="26"/>
      <c r="R30" s="24"/>
      <c r="S30" s="24"/>
      <c r="T30" s="25"/>
      <c r="U30" s="25"/>
      <c r="V30" s="26"/>
      <c r="W30" s="24"/>
      <c r="X30" s="24"/>
      <c r="Y30" s="25"/>
      <c r="Z30" s="25"/>
      <c r="AA30" s="26"/>
      <c r="AB30" s="24"/>
      <c r="AC30" s="24"/>
      <c r="AD30" s="25"/>
      <c r="AE30" s="25"/>
      <c r="AF30" s="26"/>
      <c r="AG30" s="24"/>
      <c r="AH30" s="24"/>
      <c r="AI30" s="25"/>
      <c r="AJ30" s="25" t="s">
        <v>12</v>
      </c>
      <c r="AK30" s="26"/>
      <c r="AL30" s="24"/>
      <c r="AM30" s="24"/>
      <c r="AN30" s="25" t="s">
        <v>12</v>
      </c>
      <c r="AO30" s="25"/>
      <c r="AP30" s="24"/>
      <c r="AQ30" s="24" t="s">
        <v>12</v>
      </c>
      <c r="AR30" s="25" t="s">
        <v>12</v>
      </c>
      <c r="AS30" s="25"/>
      <c r="AT30" s="27"/>
      <c r="AU30" s="28"/>
    </row>
    <row r="31" spans="1:47" ht="13.5" customHeight="1" hidden="1" outlineLevel="1" thickBot="1">
      <c r="A31" s="297" t="str">
        <f>AB10</f>
        <v>Remplir Case H10</v>
      </c>
      <c r="B31" s="372" t="e">
        <f>VLOOKUP(A31,Licencié!$A$2:$C$234,2,FALSE)</f>
        <v>#N/A</v>
      </c>
      <c r="C31" s="291"/>
      <c r="D31" s="291"/>
      <c r="E31" s="281"/>
      <c r="F31" s="282"/>
      <c r="G31" s="31"/>
      <c r="H31" s="291"/>
      <c r="I31" s="291"/>
      <c r="J31" s="281"/>
      <c r="K31" s="282"/>
      <c r="L31" s="31"/>
      <c r="M31" s="281"/>
      <c r="N31" s="291"/>
      <c r="O31" s="281"/>
      <c r="P31" s="282"/>
      <c r="Q31" s="31"/>
      <c r="R31" s="281"/>
      <c r="S31" s="291"/>
      <c r="T31" s="281"/>
      <c r="U31" s="282"/>
      <c r="V31" s="31"/>
      <c r="W31" s="281"/>
      <c r="X31" s="291"/>
      <c r="Y31" s="281"/>
      <c r="Z31" s="282"/>
      <c r="AA31" s="31"/>
      <c r="AB31" s="294"/>
      <c r="AC31" s="295"/>
      <c r="AD31" s="294"/>
      <c r="AE31" s="296"/>
      <c r="AF31" s="31"/>
      <c r="AG31" s="281"/>
      <c r="AH31" s="291"/>
      <c r="AI31" s="281"/>
      <c r="AJ31" s="282"/>
      <c r="AK31" s="31"/>
      <c r="AL31" s="281"/>
      <c r="AM31" s="291"/>
      <c r="AN31" s="281"/>
      <c r="AO31" s="282"/>
      <c r="AP31" s="359">
        <f>SUM(C31,H31,M31,R31,W31,AB31,AG31,AL31)</f>
        <v>0</v>
      </c>
      <c r="AQ31" s="360"/>
      <c r="AR31" s="260">
        <f>SUM(E31,J31,O31,T31,Y31,AD31,AI31,AN31)</f>
        <v>0</v>
      </c>
      <c r="AS31" s="262"/>
      <c r="AT31" s="283">
        <v>0</v>
      </c>
      <c r="AU31" s="286"/>
    </row>
    <row r="32" spans="1:47" ht="13.5" customHeight="1" hidden="1" outlineLevel="1" thickBot="1">
      <c r="A32" s="298"/>
      <c r="B32" s="373"/>
      <c r="C32" s="19"/>
      <c r="D32" s="4" t="str">
        <f>IF(C33="","PM",IF(C31&gt;AB11,"G",IF(C31&lt;AB11,"P","N")))</f>
        <v>PM</v>
      </c>
      <c r="E32" s="1"/>
      <c r="F32" s="3"/>
      <c r="G32" s="22"/>
      <c r="H32" s="19"/>
      <c r="I32" s="4" t="str">
        <f>IF(H33="","PM",IF(H31&gt;AB15,"G",IF(H31&lt;AB15,"P","N")))</f>
        <v>PM</v>
      </c>
      <c r="J32" s="1"/>
      <c r="K32" s="3"/>
      <c r="L32" s="22"/>
      <c r="M32" s="2"/>
      <c r="N32" s="4" t="str">
        <f>IF(M33="","PM",IF(M31&gt;AB19,"G",IF(M31&lt;AB19,"P","N")))</f>
        <v>PM</v>
      </c>
      <c r="O32" s="1"/>
      <c r="P32" s="3"/>
      <c r="Q32" s="22"/>
      <c r="R32" s="2"/>
      <c r="S32" s="4" t="str">
        <f>IF(R33="","PM",IF(R31&gt;AB23,"G",IF(R31&lt;AB23,"P","N")))</f>
        <v>PM</v>
      </c>
      <c r="T32" s="1"/>
      <c r="U32" s="3"/>
      <c r="V32" s="22"/>
      <c r="W32" s="2"/>
      <c r="X32" s="4" t="str">
        <f>IF(W33="","PM",IF(W31&gt;AB27,"G",IF(W31&lt;AB27,"P","N")))</f>
        <v>PM</v>
      </c>
      <c r="Y32" s="1"/>
      <c r="Z32" s="3"/>
      <c r="AA32" s="22"/>
      <c r="AB32" s="260"/>
      <c r="AC32" s="261"/>
      <c r="AD32" s="261"/>
      <c r="AE32" s="262"/>
      <c r="AF32" s="22"/>
      <c r="AG32" s="2"/>
      <c r="AH32" s="4" t="str">
        <f>IF(AG33="","PM",IF(AG31&gt;$AB35,"G",IF(AG31&lt;$AB35,"P","N")))</f>
        <v>PM</v>
      </c>
      <c r="AI32" s="18"/>
      <c r="AJ32" s="3"/>
      <c r="AK32" s="22"/>
      <c r="AL32" s="2"/>
      <c r="AM32" s="4" t="str">
        <f>IF(AL33="","PM",IF(AL31&gt;$W39,"G",IF(AL31&lt;$W39,"P","N")))</f>
        <v>PM</v>
      </c>
      <c r="AN32" s="18"/>
      <c r="AO32" s="3"/>
      <c r="AP32" s="2"/>
      <c r="AQ32" s="289" t="s">
        <v>12</v>
      </c>
      <c r="AR32" s="290"/>
      <c r="AS32" s="3"/>
      <c r="AT32" s="284"/>
      <c r="AU32" s="287"/>
    </row>
    <row r="33" spans="1:47" ht="13.5" customHeight="1" hidden="1" outlineLevel="1" thickBot="1">
      <c r="A33" s="299"/>
      <c r="B33" s="374"/>
      <c r="C33" s="280">
        <f>IF(C31="","",C31/E31)</f>
      </c>
      <c r="D33" s="280"/>
      <c r="E33" s="277"/>
      <c r="F33" s="278"/>
      <c r="G33" s="23"/>
      <c r="H33" s="280">
        <f>IF(H31="","",H31/J31)</f>
      </c>
      <c r="I33" s="280"/>
      <c r="J33" s="277"/>
      <c r="K33" s="278"/>
      <c r="L33" s="23"/>
      <c r="M33" s="279">
        <f>IF(M31="","",M31/O31)</f>
      </c>
      <c r="N33" s="280"/>
      <c r="O33" s="277"/>
      <c r="P33" s="278"/>
      <c r="Q33" s="23"/>
      <c r="R33" s="279"/>
      <c r="S33" s="280"/>
      <c r="T33" s="277"/>
      <c r="U33" s="278"/>
      <c r="V33" s="23"/>
      <c r="W33" s="279">
        <f>IF(W31="","",W31/Y31)</f>
      </c>
      <c r="X33" s="280"/>
      <c r="Y33" s="277"/>
      <c r="Z33" s="278"/>
      <c r="AA33" s="23"/>
      <c r="AB33" s="263"/>
      <c r="AC33" s="264"/>
      <c r="AD33" s="265"/>
      <c r="AE33" s="266"/>
      <c r="AF33" s="23"/>
      <c r="AG33" s="279">
        <f>IF(AG31="","",AG31/AI31)</f>
      </c>
      <c r="AH33" s="280"/>
      <c r="AI33" s="277"/>
      <c r="AJ33" s="278"/>
      <c r="AK33" s="23"/>
      <c r="AL33" s="279">
        <f>IF(AL31="","",AL31/AN31)</f>
      </c>
      <c r="AM33" s="280"/>
      <c r="AN33" s="277"/>
      <c r="AO33" s="278"/>
      <c r="AP33" s="267">
        <f>IF(AP31=0,"",AP31/AR31)</f>
      </c>
      <c r="AQ33" s="268"/>
      <c r="AR33" s="260">
        <f>MAX(E33,Y33,T33,O33,J33,AD33,AI33,AN33)</f>
        <v>0</v>
      </c>
      <c r="AS33" s="262"/>
      <c r="AT33" s="285"/>
      <c r="AU33" s="288"/>
    </row>
    <row r="34" spans="1:47" ht="13.5" customHeight="1" hidden="1" thickBot="1">
      <c r="A34" s="29"/>
      <c r="B34" s="41"/>
      <c r="C34" s="24"/>
      <c r="D34" s="24"/>
      <c r="E34" s="25"/>
      <c r="F34" s="25"/>
      <c r="G34" s="26"/>
      <c r="H34" s="24"/>
      <c r="I34" s="24"/>
      <c r="J34" s="25"/>
      <c r="K34" s="25"/>
      <c r="L34" s="26"/>
      <c r="M34" s="24"/>
      <c r="N34" s="24"/>
      <c r="O34" s="25"/>
      <c r="P34" s="25"/>
      <c r="Q34" s="26"/>
      <c r="R34" s="24"/>
      <c r="S34" s="24"/>
      <c r="T34" s="25"/>
      <c r="U34" s="25"/>
      <c r="V34" s="26"/>
      <c r="W34" s="24"/>
      <c r="X34" s="24"/>
      <c r="Y34" s="25"/>
      <c r="Z34" s="25"/>
      <c r="AA34" s="26"/>
      <c r="AB34" s="24"/>
      <c r="AC34" s="24"/>
      <c r="AD34" s="25"/>
      <c r="AE34" s="25"/>
      <c r="AF34" s="26"/>
      <c r="AG34" s="24"/>
      <c r="AH34" s="24"/>
      <c r="AI34" s="25"/>
      <c r="AJ34" s="25"/>
      <c r="AK34" s="26"/>
      <c r="AL34" s="24"/>
      <c r="AM34" s="24"/>
      <c r="AN34" s="25" t="s">
        <v>12</v>
      </c>
      <c r="AO34" s="25"/>
      <c r="AP34" s="24"/>
      <c r="AQ34" s="24" t="s">
        <v>12</v>
      </c>
      <c r="AR34" s="25" t="s">
        <v>12</v>
      </c>
      <c r="AS34" s="25"/>
      <c r="AT34" s="27"/>
      <c r="AU34" s="28"/>
    </row>
    <row r="35" spans="1:47" ht="13.5" customHeight="1" hidden="1" outlineLevel="1" thickBot="1">
      <c r="A35" s="328" t="str">
        <f>AG10</f>
        <v>Remplir Case M10</v>
      </c>
      <c r="B35" s="372" t="e">
        <f>VLOOKUP(A35,Licencié!$A$2:$C$234,2,FALSE)</f>
        <v>#N/A</v>
      </c>
      <c r="C35" s="261"/>
      <c r="D35" s="261"/>
      <c r="E35" s="260"/>
      <c r="F35" s="262"/>
      <c r="G35" s="22"/>
      <c r="H35" s="261"/>
      <c r="I35" s="261"/>
      <c r="J35" s="260"/>
      <c r="K35" s="262"/>
      <c r="L35" s="22"/>
      <c r="M35" s="260"/>
      <c r="N35" s="261"/>
      <c r="O35" s="260"/>
      <c r="P35" s="262"/>
      <c r="Q35" s="22"/>
      <c r="R35" s="260"/>
      <c r="S35" s="261"/>
      <c r="T35" s="260"/>
      <c r="U35" s="262"/>
      <c r="V35" s="22"/>
      <c r="W35" s="260"/>
      <c r="X35" s="261"/>
      <c r="Y35" s="260"/>
      <c r="Z35" s="262"/>
      <c r="AA35" s="22"/>
      <c r="AB35" s="260"/>
      <c r="AC35" s="261"/>
      <c r="AD35" s="260"/>
      <c r="AE35" s="262"/>
      <c r="AF35" s="22"/>
      <c r="AG35" s="304"/>
      <c r="AH35" s="305"/>
      <c r="AI35" s="304"/>
      <c r="AJ35" s="306"/>
      <c r="AK35" s="22"/>
      <c r="AL35" s="260"/>
      <c r="AM35" s="261"/>
      <c r="AN35" s="260"/>
      <c r="AO35" s="261"/>
      <c r="AP35" s="292">
        <f>SUM(C35,H35,M35,R35,W35,AB35,AG35,AL35)</f>
        <v>0</v>
      </c>
      <c r="AQ35" s="293"/>
      <c r="AR35" s="281">
        <f>SUM(E35,J35,O35,T35,Y35,AD35,AI35,AN35)</f>
        <v>0</v>
      </c>
      <c r="AS35" s="282"/>
      <c r="AT35" s="284">
        <v>0</v>
      </c>
      <c r="AU35" s="287"/>
    </row>
    <row r="36" spans="1:47" ht="13.5" customHeight="1" hidden="1" outlineLevel="1" thickBot="1">
      <c r="A36" s="298"/>
      <c r="B36" s="373"/>
      <c r="C36" s="19"/>
      <c r="D36" s="4" t="str">
        <f>IF(C37="","PM",IF(C35&gt;AG11,"G",IF(C35&lt;AG11,"P","N")))</f>
        <v>PM</v>
      </c>
      <c r="E36" s="1"/>
      <c r="F36" s="3"/>
      <c r="G36" s="22"/>
      <c r="H36" s="19"/>
      <c r="I36" s="4" t="str">
        <f>IF(H37="","PM",IF(H35&gt;AG15,"G",IF(H35&lt;AG15,"P","N")))</f>
        <v>PM</v>
      </c>
      <c r="J36" s="1"/>
      <c r="K36" s="3"/>
      <c r="L36" s="22"/>
      <c r="M36" s="2"/>
      <c r="N36" s="4" t="str">
        <f>IF(M37="","PM",IF(M35&gt;AG19,"G",IF(M35&lt;AG19,"P","N")))</f>
        <v>PM</v>
      </c>
      <c r="O36" s="1"/>
      <c r="P36" s="3"/>
      <c r="Q36" s="22"/>
      <c r="R36" s="2"/>
      <c r="S36" s="4" t="str">
        <f>IF(R37="","PM",IF(R35&gt;AG23,"G",IF(R35&lt;AG23,"P","N")))</f>
        <v>PM</v>
      </c>
      <c r="T36" s="1"/>
      <c r="U36" s="3"/>
      <c r="V36" s="22"/>
      <c r="W36" s="2"/>
      <c r="X36" s="4" t="str">
        <f>IF(W37="","PM",IF(W35&gt;AG27,"G",IF(W35&lt;AG27,"P","N")))</f>
        <v>PM</v>
      </c>
      <c r="Y36" s="1"/>
      <c r="Z36" s="3"/>
      <c r="AA36" s="22"/>
      <c r="AB36" s="2"/>
      <c r="AC36" s="4" t="str">
        <f>IF(AB37="","PM",IF(AB35&gt;AG31,"G",IF(AB35&lt;AP27,"P","N")))</f>
        <v>PM</v>
      </c>
      <c r="AD36" s="18"/>
      <c r="AE36" s="3"/>
      <c r="AF36" s="22"/>
      <c r="AG36" s="260" t="s">
        <v>10</v>
      </c>
      <c r="AH36" s="261"/>
      <c r="AI36" s="261"/>
      <c r="AJ36" s="262"/>
      <c r="AK36" s="22"/>
      <c r="AL36" s="2"/>
      <c r="AM36" s="4" t="str">
        <f>IF(AL37="","PM",IF(AL35&gt;$AG39,"G",IF(AL35&lt;$AG39,"P","N")))</f>
        <v>PM</v>
      </c>
      <c r="AN36" s="18"/>
      <c r="AO36" s="32"/>
      <c r="AP36" s="2"/>
      <c r="AQ36" s="289" t="s">
        <v>12</v>
      </c>
      <c r="AR36" s="290"/>
      <c r="AS36" s="3"/>
      <c r="AT36" s="284"/>
      <c r="AU36" s="287"/>
    </row>
    <row r="37" spans="1:47" ht="13.5" customHeight="1" hidden="1" outlineLevel="1" thickBot="1">
      <c r="A37" s="329"/>
      <c r="B37" s="374"/>
      <c r="C37" s="268">
        <f>IF(C35="","",C35/E35)</f>
      </c>
      <c r="D37" s="268"/>
      <c r="E37" s="260"/>
      <c r="F37" s="262"/>
      <c r="G37" s="22"/>
      <c r="H37" s="268">
        <f>IF(H35="","",H35/J35)</f>
      </c>
      <c r="I37" s="268"/>
      <c r="J37" s="260"/>
      <c r="K37" s="262"/>
      <c r="L37" s="22"/>
      <c r="M37" s="267">
        <f>IF(M35="","",M35/O35)</f>
      </c>
      <c r="N37" s="268"/>
      <c r="O37" s="260"/>
      <c r="P37" s="262"/>
      <c r="Q37" s="22"/>
      <c r="R37" s="267">
        <f>IF(R35="","",R35/T35)</f>
      </c>
      <c r="S37" s="268"/>
      <c r="T37" s="260"/>
      <c r="U37" s="262"/>
      <c r="V37" s="22"/>
      <c r="W37" s="267">
        <f>IF(W35="","",W35/Y35)</f>
      </c>
      <c r="X37" s="268"/>
      <c r="Y37" s="260"/>
      <c r="Z37" s="262"/>
      <c r="AA37" s="22"/>
      <c r="AB37" s="267">
        <f>IF(AB35="","",AB35/AD35)</f>
      </c>
      <c r="AC37" s="268"/>
      <c r="AD37" s="260"/>
      <c r="AE37" s="262"/>
      <c r="AF37" s="22"/>
      <c r="AG37" s="307"/>
      <c r="AH37" s="308"/>
      <c r="AI37" s="304"/>
      <c r="AJ37" s="306"/>
      <c r="AK37" s="22"/>
      <c r="AL37" s="267">
        <f>IF(AL35="","",AL35/AN35)</f>
      </c>
      <c r="AM37" s="268"/>
      <c r="AN37" s="260"/>
      <c r="AO37" s="261"/>
      <c r="AP37" s="279">
        <f>IF(AP35=0,"",AP35/AR35)</f>
      </c>
      <c r="AQ37" s="315"/>
      <c r="AR37" s="277">
        <f>MAX(E37,Y37,T37,O37,J37,AD37,AI37,AN37)</f>
        <v>0</v>
      </c>
      <c r="AS37" s="278"/>
      <c r="AT37" s="284"/>
      <c r="AU37" s="287"/>
    </row>
    <row r="38" spans="1:47" ht="13.5" customHeight="1" hidden="1" thickBot="1">
      <c r="A38" s="29"/>
      <c r="B38" s="41"/>
      <c r="C38" s="24"/>
      <c r="D38" s="24"/>
      <c r="E38" s="25"/>
      <c r="F38" s="25"/>
      <c r="G38" s="26"/>
      <c r="H38" s="24"/>
      <c r="I38" s="24"/>
      <c r="J38" s="25"/>
      <c r="K38" s="25"/>
      <c r="L38" s="26"/>
      <c r="M38" s="24"/>
      <c r="N38" s="24"/>
      <c r="O38" s="25"/>
      <c r="P38" s="25"/>
      <c r="Q38" s="26"/>
      <c r="R38" s="24"/>
      <c r="S38" s="24"/>
      <c r="T38" s="25"/>
      <c r="U38" s="25"/>
      <c r="V38" s="26"/>
      <c r="W38" s="24"/>
      <c r="X38" s="24"/>
      <c r="Y38" s="25"/>
      <c r="Z38" s="25"/>
      <c r="AA38" s="26"/>
      <c r="AB38" s="24"/>
      <c r="AC38" s="24"/>
      <c r="AD38" s="25"/>
      <c r="AE38" s="25"/>
      <c r="AF38" s="26"/>
      <c r="AG38" s="24"/>
      <c r="AH38" s="24"/>
      <c r="AI38" s="25"/>
      <c r="AJ38" s="25"/>
      <c r="AK38" s="26"/>
      <c r="AL38" s="24"/>
      <c r="AM38" s="24"/>
      <c r="AN38" s="25" t="s">
        <v>12</v>
      </c>
      <c r="AO38" s="25"/>
      <c r="AP38" s="24"/>
      <c r="AQ38" s="24" t="s">
        <v>12</v>
      </c>
      <c r="AR38" s="25" t="s">
        <v>12</v>
      </c>
      <c r="AS38" s="25"/>
      <c r="AT38" s="27"/>
      <c r="AU38" s="28"/>
    </row>
    <row r="39" spans="1:47" ht="13.5" customHeight="1" hidden="1" outlineLevel="1" thickBot="1">
      <c r="A39" s="297" t="str">
        <f>AL10</f>
        <v>Remplir Case R10</v>
      </c>
      <c r="B39" s="372" t="e">
        <f>VLOOKUP(A39,Licencié!$A$2:$C$234,2,FALSE)</f>
        <v>#N/A</v>
      </c>
      <c r="C39" s="291"/>
      <c r="D39" s="291"/>
      <c r="E39" s="281"/>
      <c r="F39" s="282"/>
      <c r="G39" s="31"/>
      <c r="H39" s="291"/>
      <c r="I39" s="291"/>
      <c r="J39" s="281"/>
      <c r="K39" s="282"/>
      <c r="L39" s="31"/>
      <c r="M39" s="281"/>
      <c r="N39" s="291"/>
      <c r="O39" s="281"/>
      <c r="P39" s="282"/>
      <c r="Q39" s="31"/>
      <c r="R39" s="281"/>
      <c r="S39" s="291"/>
      <c r="T39" s="281"/>
      <c r="U39" s="282"/>
      <c r="V39" s="31"/>
      <c r="W39" s="281"/>
      <c r="X39" s="291"/>
      <c r="Y39" s="281"/>
      <c r="Z39" s="282"/>
      <c r="AA39" s="31"/>
      <c r="AB39" s="281"/>
      <c r="AC39" s="291"/>
      <c r="AD39" s="281"/>
      <c r="AE39" s="282"/>
      <c r="AF39" s="31"/>
      <c r="AG39" s="281"/>
      <c r="AH39" s="291"/>
      <c r="AI39" s="281"/>
      <c r="AJ39" s="282"/>
      <c r="AK39" s="31"/>
      <c r="AL39" s="294"/>
      <c r="AM39" s="295"/>
      <c r="AN39" s="294">
        <v>3</v>
      </c>
      <c r="AO39" s="296"/>
      <c r="AP39" s="292">
        <f>SUM(C39,H39,M39,R39,W39,AB39,AG39,AL39)</f>
        <v>0</v>
      </c>
      <c r="AQ39" s="293"/>
      <c r="AR39" s="281">
        <f>SUM(E39,J39,O39,T39,Y39,AD39,AI39,AN39)</f>
        <v>3</v>
      </c>
      <c r="AS39" s="282"/>
      <c r="AT39" s="283">
        <v>0</v>
      </c>
      <c r="AU39" s="286"/>
    </row>
    <row r="40" spans="1:47" ht="13.5" customHeight="1" hidden="1" outlineLevel="1" thickBot="1">
      <c r="A40" s="298"/>
      <c r="B40" s="373"/>
      <c r="C40" s="19"/>
      <c r="D40" s="4" t="str">
        <f>IF(C41="","PM",IF(C39&gt;AL11,"G",IF(C39&lt;AL11,"P","N")))</f>
        <v>PM</v>
      </c>
      <c r="E40" s="1"/>
      <c r="F40" s="3"/>
      <c r="G40" s="22"/>
      <c r="H40" s="19"/>
      <c r="I40" s="4" t="str">
        <f>IF(H41="","PM",IF(H39&gt;AL15,"G",IF(H39&lt;AL15,"P","N")))</f>
        <v>PM</v>
      </c>
      <c r="J40" s="1"/>
      <c r="K40" s="3"/>
      <c r="L40" s="22"/>
      <c r="M40" s="2"/>
      <c r="N40" s="4" t="str">
        <f>IF(M41="","PM",IF(M39&gt;AL19,"G",IF(M39&lt;AM20,"P","N")))</f>
        <v>PM</v>
      </c>
      <c r="O40" s="1"/>
      <c r="P40" s="3"/>
      <c r="Q40" s="22"/>
      <c r="R40" s="2"/>
      <c r="S40" s="4" t="str">
        <f>IF(R41="","PM",IF(R39&gt;AL23,"G",IF(R39&lt;AL23,"P","N")))</f>
        <v>PM</v>
      </c>
      <c r="T40" s="1"/>
      <c r="U40" s="3"/>
      <c r="V40" s="22"/>
      <c r="W40" s="2"/>
      <c r="X40" s="4" t="str">
        <f>IF(W41="","PM",IF(W39&gt;AL27,"G",IF(W39&lt;AL27,"P","N")))</f>
        <v>PM</v>
      </c>
      <c r="Y40" s="1"/>
      <c r="Z40" s="3"/>
      <c r="AA40" s="22"/>
      <c r="AB40" s="2"/>
      <c r="AC40" s="4" t="str">
        <f>IF(AB41="","PM",IF(AB39&gt;AL31,"G",IF(AB39&lt;AL31,"P","N")))</f>
        <v>PM</v>
      </c>
      <c r="AD40" s="18"/>
      <c r="AE40" s="3"/>
      <c r="AF40" s="22"/>
      <c r="AG40" s="2"/>
      <c r="AH40" s="4" t="str">
        <f>IF(AG41="","PM",IF(AG39&gt;AL35,"G",IF(AG39&lt;AL35,"P","N")))</f>
        <v>PM</v>
      </c>
      <c r="AI40" s="18"/>
      <c r="AJ40" s="3"/>
      <c r="AK40" s="22"/>
      <c r="AL40" s="260" t="s">
        <v>10</v>
      </c>
      <c r="AM40" s="261"/>
      <c r="AN40" s="261"/>
      <c r="AO40" s="262"/>
      <c r="AP40" s="2"/>
      <c r="AQ40" s="289" t="s">
        <v>12</v>
      </c>
      <c r="AR40" s="290"/>
      <c r="AS40" s="3"/>
      <c r="AT40" s="284"/>
      <c r="AU40" s="287"/>
    </row>
    <row r="41" spans="1:47" ht="13.5" customHeight="1" hidden="1" outlineLevel="1" thickBot="1">
      <c r="A41" s="299"/>
      <c r="B41" s="374"/>
      <c r="C41" s="280">
        <f>IF(C39="","",C39/E39)</f>
      </c>
      <c r="D41" s="280"/>
      <c r="E41" s="277"/>
      <c r="F41" s="278"/>
      <c r="G41" s="23"/>
      <c r="H41" s="280">
        <f>IF(H39="","",H39/J39)</f>
      </c>
      <c r="I41" s="280"/>
      <c r="J41" s="277"/>
      <c r="K41" s="278"/>
      <c r="L41" s="23"/>
      <c r="M41" s="279">
        <f>IF(M39="","",M39/O39)</f>
      </c>
      <c r="N41" s="280"/>
      <c r="O41" s="277"/>
      <c r="P41" s="278"/>
      <c r="Q41" s="23"/>
      <c r="R41" s="279">
        <f>IF(R39="","",R39/T39)</f>
      </c>
      <c r="S41" s="280"/>
      <c r="T41" s="277"/>
      <c r="U41" s="278"/>
      <c r="V41" s="23"/>
      <c r="W41" s="279">
        <f>IF(W39="","",W39/Y39)</f>
      </c>
      <c r="X41" s="280"/>
      <c r="Y41" s="277"/>
      <c r="Z41" s="278"/>
      <c r="AA41" s="23"/>
      <c r="AB41" s="279">
        <f>IF(AB39="","",AB39/AD39)</f>
      </c>
      <c r="AC41" s="280"/>
      <c r="AD41" s="277"/>
      <c r="AE41" s="278"/>
      <c r="AF41" s="23"/>
      <c r="AG41" s="279">
        <f>IF(AG39="","",AG39/AI39)</f>
      </c>
      <c r="AH41" s="280"/>
      <c r="AI41" s="277"/>
      <c r="AJ41" s="278"/>
      <c r="AK41" s="23"/>
      <c r="AL41" s="263"/>
      <c r="AM41" s="264"/>
      <c r="AN41" s="265"/>
      <c r="AO41" s="266"/>
      <c r="AP41" s="279">
        <f>IF(AP39=0,"",AP39/AR39)</f>
      </c>
      <c r="AQ41" s="280"/>
      <c r="AR41" s="277">
        <f>MAX(E41,Y41,T41,O41,J41,AD41,AI41,AN41)</f>
        <v>0</v>
      </c>
      <c r="AS41" s="278"/>
      <c r="AT41" s="285"/>
      <c r="AU41" s="288"/>
    </row>
    <row r="42" ht="12.75" collapsed="1">
      <c r="AQ42" t="s">
        <v>12</v>
      </c>
    </row>
    <row r="43" spans="1:47" ht="12.75">
      <c r="A43" s="220" t="s">
        <v>11</v>
      </c>
      <c r="B43" s="220"/>
      <c r="C43" s="220"/>
      <c r="D43" s="220"/>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row>
    <row r="44" spans="1:47" ht="12.75">
      <c r="A44" s="220"/>
      <c r="B44" s="220"/>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row>
    <row r="45" spans="1:47" ht="12.75">
      <c r="A45" s="220"/>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row>
    <row r="46" spans="1:47" ht="12.75">
      <c r="A46" s="220"/>
      <c r="B46" s="220"/>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row>
    <row r="47" spans="1:47" ht="12.75">
      <c r="A47" s="220"/>
      <c r="B47" s="220"/>
      <c r="C47" s="220"/>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row>
  </sheetData>
  <sheetProtection password="DE35" sheet="1" objects="1" scenarios="1"/>
  <mergeCells count="373">
    <mergeCell ref="B27:B29"/>
    <mergeCell ref="B31:B33"/>
    <mergeCell ref="B35:B37"/>
    <mergeCell ref="B39:B41"/>
    <mergeCell ref="B11:B13"/>
    <mergeCell ref="B15:B17"/>
    <mergeCell ref="B19:B21"/>
    <mergeCell ref="B23:B25"/>
    <mergeCell ref="AO1:AQ1"/>
    <mergeCell ref="AR1:AU1"/>
    <mergeCell ref="S1:X1"/>
    <mergeCell ref="Y1:Z1"/>
    <mergeCell ref="AC1:AF1"/>
    <mergeCell ref="AG1:AM1"/>
    <mergeCell ref="A1:E1"/>
    <mergeCell ref="F1:H1"/>
    <mergeCell ref="J1:M1"/>
    <mergeCell ref="N1:P1"/>
    <mergeCell ref="AG20:AJ20"/>
    <mergeCell ref="W15:X15"/>
    <mergeCell ref="M20:P20"/>
    <mergeCell ref="R15:S15"/>
    <mergeCell ref="T15:U15"/>
    <mergeCell ref="T17:U17"/>
    <mergeCell ref="R17:S17"/>
    <mergeCell ref="AB19:AC19"/>
    <mergeCell ref="AD19:AE19"/>
    <mergeCell ref="AB15:AC15"/>
    <mergeCell ref="AB21:AC21"/>
    <mergeCell ref="P8:AC8"/>
    <mergeCell ref="W12:Z12"/>
    <mergeCell ref="AB16:AE16"/>
    <mergeCell ref="AD21:AE21"/>
    <mergeCell ref="AB10:AE10"/>
    <mergeCell ref="AB11:AC11"/>
    <mergeCell ref="AD11:AE11"/>
    <mergeCell ref="AB13:AC13"/>
    <mergeCell ref="AD13:AE13"/>
    <mergeCell ref="AB25:AC25"/>
    <mergeCell ref="AD25:AE25"/>
    <mergeCell ref="AL24:AO24"/>
    <mergeCell ref="AD23:AE23"/>
    <mergeCell ref="AB23:AC23"/>
    <mergeCell ref="AG25:AH25"/>
    <mergeCell ref="AI25:AJ25"/>
    <mergeCell ref="AL25:AM25"/>
    <mergeCell ref="AN25:AO25"/>
    <mergeCell ref="AL23:AM23"/>
    <mergeCell ref="AB32:AE32"/>
    <mergeCell ref="AD31:AE31"/>
    <mergeCell ref="AB27:AC27"/>
    <mergeCell ref="AD27:AE27"/>
    <mergeCell ref="AB29:AC29"/>
    <mergeCell ref="AD29:AE29"/>
    <mergeCell ref="AD33:AE33"/>
    <mergeCell ref="AG33:AH33"/>
    <mergeCell ref="AI33:AJ33"/>
    <mergeCell ref="AP33:AQ33"/>
    <mergeCell ref="AL33:AM33"/>
    <mergeCell ref="AN33:AO33"/>
    <mergeCell ref="T33:U33"/>
    <mergeCell ref="W33:X33"/>
    <mergeCell ref="Y33:Z33"/>
    <mergeCell ref="AB33:AC33"/>
    <mergeCell ref="J33:K33"/>
    <mergeCell ref="M33:N33"/>
    <mergeCell ref="O33:P33"/>
    <mergeCell ref="R33:S33"/>
    <mergeCell ref="AR31:AS31"/>
    <mergeCell ref="AT31:AT33"/>
    <mergeCell ref="AU31:AU33"/>
    <mergeCell ref="AQ32:AR32"/>
    <mergeCell ref="AR33:AS33"/>
    <mergeCell ref="AG31:AH31"/>
    <mergeCell ref="AI31:AJ31"/>
    <mergeCell ref="AP31:AQ31"/>
    <mergeCell ref="T31:U31"/>
    <mergeCell ref="W31:X31"/>
    <mergeCell ref="Y31:Z31"/>
    <mergeCell ref="AB31:AC31"/>
    <mergeCell ref="AL31:AM31"/>
    <mergeCell ref="AN31:AO31"/>
    <mergeCell ref="J31:K31"/>
    <mergeCell ref="M31:N31"/>
    <mergeCell ref="O31:P31"/>
    <mergeCell ref="R31:S31"/>
    <mergeCell ref="A31:A33"/>
    <mergeCell ref="C31:D31"/>
    <mergeCell ref="E31:F31"/>
    <mergeCell ref="H31:I31"/>
    <mergeCell ref="C33:D33"/>
    <mergeCell ref="E33:F33"/>
    <mergeCell ref="H33:I33"/>
    <mergeCell ref="AB35:AC35"/>
    <mergeCell ref="AD35:AE35"/>
    <mergeCell ref="AB37:AC37"/>
    <mergeCell ref="AD37:AE37"/>
    <mergeCell ref="AD15:AE15"/>
    <mergeCell ref="AB17:AC17"/>
    <mergeCell ref="AD17:AE17"/>
    <mergeCell ref="AP6:AQ6"/>
    <mergeCell ref="AP15:AQ15"/>
    <mergeCell ref="AP11:AQ11"/>
    <mergeCell ref="AL11:AM11"/>
    <mergeCell ref="AN11:AO11"/>
    <mergeCell ref="AL13:AM13"/>
    <mergeCell ref="AN13:AO13"/>
    <mergeCell ref="AR6:AS6"/>
    <mergeCell ref="AQ7:AR7"/>
    <mergeCell ref="AP8:AQ8"/>
    <mergeCell ref="AR8:AS8"/>
    <mergeCell ref="AQ24:AR24"/>
    <mergeCell ref="AQ28:AR28"/>
    <mergeCell ref="AP19:AQ19"/>
    <mergeCell ref="AR19:AS19"/>
    <mergeCell ref="AP21:AQ21"/>
    <mergeCell ref="AR21:AS21"/>
    <mergeCell ref="AP23:AQ23"/>
    <mergeCell ref="AR23:AS23"/>
    <mergeCell ref="AR25:AS25"/>
    <mergeCell ref="C10:F10"/>
    <mergeCell ref="H10:K10"/>
    <mergeCell ref="M10:P10"/>
    <mergeCell ref="R10:U10"/>
    <mergeCell ref="W10:Z10"/>
    <mergeCell ref="AP10:AS10"/>
    <mergeCell ref="AG10:AJ10"/>
    <mergeCell ref="H5:K5"/>
    <mergeCell ref="AP5:AS5"/>
    <mergeCell ref="AL10:AO10"/>
    <mergeCell ref="H6:I6"/>
    <mergeCell ref="J6:K6"/>
    <mergeCell ref="H8:I8"/>
    <mergeCell ref="J8:K8"/>
    <mergeCell ref="AU11:AU13"/>
    <mergeCell ref="T13:U13"/>
    <mergeCell ref="W11:X11"/>
    <mergeCell ref="Y11:Z11"/>
    <mergeCell ref="Y13:Z13"/>
    <mergeCell ref="W13:X13"/>
    <mergeCell ref="AG11:AH11"/>
    <mergeCell ref="AQ12:AR12"/>
    <mergeCell ref="AT11:AT13"/>
    <mergeCell ref="AI11:AJ11"/>
    <mergeCell ref="A15:A17"/>
    <mergeCell ref="AU15:AU17"/>
    <mergeCell ref="H11:I11"/>
    <mergeCell ref="J11:K11"/>
    <mergeCell ref="J13:K13"/>
    <mergeCell ref="H13:I13"/>
    <mergeCell ref="R11:S11"/>
    <mergeCell ref="T11:U11"/>
    <mergeCell ref="R13:S13"/>
    <mergeCell ref="A11:A13"/>
    <mergeCell ref="A19:A21"/>
    <mergeCell ref="AU19:AU21"/>
    <mergeCell ref="C27:D27"/>
    <mergeCell ref="E27:F27"/>
    <mergeCell ref="H19:I19"/>
    <mergeCell ref="J19:K19"/>
    <mergeCell ref="H23:I23"/>
    <mergeCell ref="J23:K23"/>
    <mergeCell ref="J25:K25"/>
    <mergeCell ref="AT19:AT21"/>
    <mergeCell ref="AU23:AU25"/>
    <mergeCell ref="E21:F21"/>
    <mergeCell ref="C23:D23"/>
    <mergeCell ref="E23:F23"/>
    <mergeCell ref="E25:F25"/>
    <mergeCell ref="C25:D25"/>
    <mergeCell ref="J21:K21"/>
    <mergeCell ref="H21:I21"/>
    <mergeCell ref="AT23:AT25"/>
    <mergeCell ref="H25:I25"/>
    <mergeCell ref="A27:A29"/>
    <mergeCell ref="AU27:AU29"/>
    <mergeCell ref="C15:D15"/>
    <mergeCell ref="E15:F15"/>
    <mergeCell ref="C17:D17"/>
    <mergeCell ref="E17:F17"/>
    <mergeCell ref="C19:D19"/>
    <mergeCell ref="E19:F19"/>
    <mergeCell ref="C21:D21"/>
    <mergeCell ref="A23:A25"/>
    <mergeCell ref="A43:AU47"/>
    <mergeCell ref="A35:A37"/>
    <mergeCell ref="AU35:AU37"/>
    <mergeCell ref="C35:D35"/>
    <mergeCell ref="E35:F35"/>
    <mergeCell ref="C37:D37"/>
    <mergeCell ref="E37:F37"/>
    <mergeCell ref="H35:I35"/>
    <mergeCell ref="J35:K35"/>
    <mergeCell ref="AQ36:AR36"/>
    <mergeCell ref="H27:I27"/>
    <mergeCell ref="J27:K27"/>
    <mergeCell ref="H29:I29"/>
    <mergeCell ref="J29:K29"/>
    <mergeCell ref="J37:K37"/>
    <mergeCell ref="H37:I37"/>
    <mergeCell ref="M11:N11"/>
    <mergeCell ref="O11:P11"/>
    <mergeCell ref="O13:P13"/>
    <mergeCell ref="M13:N13"/>
    <mergeCell ref="M15:N15"/>
    <mergeCell ref="O15:P15"/>
    <mergeCell ref="M17:N17"/>
    <mergeCell ref="O17:P17"/>
    <mergeCell ref="M35:N35"/>
    <mergeCell ref="O35:P35"/>
    <mergeCell ref="O37:P37"/>
    <mergeCell ref="M37:N37"/>
    <mergeCell ref="R19:S19"/>
    <mergeCell ref="T19:U19"/>
    <mergeCell ref="T21:U21"/>
    <mergeCell ref="R21:S21"/>
    <mergeCell ref="R27:S27"/>
    <mergeCell ref="T27:U27"/>
    <mergeCell ref="T29:U29"/>
    <mergeCell ref="R29:S29"/>
    <mergeCell ref="R35:S35"/>
    <mergeCell ref="T35:U35"/>
    <mergeCell ref="T37:U37"/>
    <mergeCell ref="R37:S37"/>
    <mergeCell ref="Y15:Z15"/>
    <mergeCell ref="Y17:Z17"/>
    <mergeCell ref="W17:X17"/>
    <mergeCell ref="W19:X19"/>
    <mergeCell ref="Y19:Z19"/>
    <mergeCell ref="Y21:Z21"/>
    <mergeCell ref="W21:X21"/>
    <mergeCell ref="W23:X23"/>
    <mergeCell ref="Y23:Z23"/>
    <mergeCell ref="Y25:Z25"/>
    <mergeCell ref="W25:X25"/>
    <mergeCell ref="W35:X35"/>
    <mergeCell ref="Y35:Z35"/>
    <mergeCell ref="W27:X27"/>
    <mergeCell ref="Y27:Z27"/>
    <mergeCell ref="W29:X29"/>
    <mergeCell ref="Y29:Z29"/>
    <mergeCell ref="W28:Z28"/>
    <mergeCell ref="Y37:Z37"/>
    <mergeCell ref="W37:X37"/>
    <mergeCell ref="AI13:AJ13"/>
    <mergeCell ref="AG13:AH13"/>
    <mergeCell ref="AG15:AH15"/>
    <mergeCell ref="AI15:AJ15"/>
    <mergeCell ref="AG17:AH17"/>
    <mergeCell ref="AI17:AJ17"/>
    <mergeCell ref="AG19:AH19"/>
    <mergeCell ref="AI19:AJ19"/>
    <mergeCell ref="AG21:AH21"/>
    <mergeCell ref="AI21:AJ21"/>
    <mergeCell ref="AG23:AH23"/>
    <mergeCell ref="AI23:AJ23"/>
    <mergeCell ref="AR11:AS11"/>
    <mergeCell ref="AP13:AQ13"/>
    <mergeCell ref="AR13:AS13"/>
    <mergeCell ref="AP27:AQ27"/>
    <mergeCell ref="AR27:AS27"/>
    <mergeCell ref="AR15:AS15"/>
    <mergeCell ref="AP17:AQ17"/>
    <mergeCell ref="AR17:AS17"/>
    <mergeCell ref="AQ16:AR16"/>
    <mergeCell ref="AQ20:AR20"/>
    <mergeCell ref="AG29:AH29"/>
    <mergeCell ref="AI29:AJ29"/>
    <mergeCell ref="AL27:AM27"/>
    <mergeCell ref="AN27:AO27"/>
    <mergeCell ref="AL29:AM29"/>
    <mergeCell ref="AN29:AO29"/>
    <mergeCell ref="AG27:AH27"/>
    <mergeCell ref="AI27:AJ27"/>
    <mergeCell ref="AP37:AQ37"/>
    <mergeCell ref="AR37:AS37"/>
    <mergeCell ref="AT15:AT17"/>
    <mergeCell ref="AT27:AT29"/>
    <mergeCell ref="AT35:AT37"/>
    <mergeCell ref="AP29:AQ29"/>
    <mergeCell ref="AR29:AS29"/>
    <mergeCell ref="AP35:AQ35"/>
    <mergeCell ref="AR35:AS35"/>
    <mergeCell ref="AP25:AQ25"/>
    <mergeCell ref="H15:I15"/>
    <mergeCell ref="J15:K15"/>
    <mergeCell ref="H17:I17"/>
    <mergeCell ref="J17:K17"/>
    <mergeCell ref="H16:K16"/>
    <mergeCell ref="M19:N19"/>
    <mergeCell ref="O19:P19"/>
    <mergeCell ref="C29:D29"/>
    <mergeCell ref="E29:F29"/>
    <mergeCell ref="M27:N27"/>
    <mergeCell ref="O27:P27"/>
    <mergeCell ref="O29:P29"/>
    <mergeCell ref="M29:N29"/>
    <mergeCell ref="M23:N23"/>
    <mergeCell ref="O23:P23"/>
    <mergeCell ref="R25:S25"/>
    <mergeCell ref="T25:U25"/>
    <mergeCell ref="M21:N21"/>
    <mergeCell ref="O21:P21"/>
    <mergeCell ref="R23:S23"/>
    <mergeCell ref="T23:U23"/>
    <mergeCell ref="O25:P25"/>
    <mergeCell ref="M25:N25"/>
    <mergeCell ref="R24:U24"/>
    <mergeCell ref="AG35:AH35"/>
    <mergeCell ref="AI35:AJ35"/>
    <mergeCell ref="AG37:AH37"/>
    <mergeCell ref="AI37:AJ37"/>
    <mergeCell ref="AG36:AJ36"/>
    <mergeCell ref="C11:D11"/>
    <mergeCell ref="E11:F11"/>
    <mergeCell ref="C13:D13"/>
    <mergeCell ref="E13:F13"/>
    <mergeCell ref="C12:F12"/>
    <mergeCell ref="A39:A41"/>
    <mergeCell ref="C39:D39"/>
    <mergeCell ref="E39:F39"/>
    <mergeCell ref="H39:I39"/>
    <mergeCell ref="C41:D41"/>
    <mergeCell ref="E41:F41"/>
    <mergeCell ref="H41:I41"/>
    <mergeCell ref="J39:K39"/>
    <mergeCell ref="M39:N39"/>
    <mergeCell ref="O39:P39"/>
    <mergeCell ref="R39:S39"/>
    <mergeCell ref="T39:U39"/>
    <mergeCell ref="W39:X39"/>
    <mergeCell ref="Y39:Z39"/>
    <mergeCell ref="AB39:AC39"/>
    <mergeCell ref="AD39:AE39"/>
    <mergeCell ref="AG39:AH39"/>
    <mergeCell ref="AI39:AJ39"/>
    <mergeCell ref="AP39:AQ39"/>
    <mergeCell ref="AL39:AM39"/>
    <mergeCell ref="AN39:AO39"/>
    <mergeCell ref="AR39:AS39"/>
    <mergeCell ref="AT39:AT41"/>
    <mergeCell ref="AU39:AU41"/>
    <mergeCell ref="AR41:AS41"/>
    <mergeCell ref="AQ40:AR40"/>
    <mergeCell ref="J41:K41"/>
    <mergeCell ref="M41:N41"/>
    <mergeCell ref="O41:P41"/>
    <mergeCell ref="R41:S41"/>
    <mergeCell ref="T41:U41"/>
    <mergeCell ref="W41:X41"/>
    <mergeCell ref="Y41:Z41"/>
    <mergeCell ref="AB41:AC41"/>
    <mergeCell ref="AD41:AE41"/>
    <mergeCell ref="AG41:AH41"/>
    <mergeCell ref="AI41:AJ41"/>
    <mergeCell ref="AP41:AQ41"/>
    <mergeCell ref="AN19:AO19"/>
    <mergeCell ref="AL21:AM21"/>
    <mergeCell ref="AN21:AO21"/>
    <mergeCell ref="AL15:AM15"/>
    <mergeCell ref="AN15:AO15"/>
    <mergeCell ref="AL17:AM17"/>
    <mergeCell ref="AN17:AO17"/>
    <mergeCell ref="A4:B7"/>
    <mergeCell ref="AN23:AO23"/>
    <mergeCell ref="AL40:AO40"/>
    <mergeCell ref="AL41:AM41"/>
    <mergeCell ref="AN41:AO41"/>
    <mergeCell ref="AL35:AM35"/>
    <mergeCell ref="AN35:AO35"/>
    <mergeCell ref="AL37:AM37"/>
    <mergeCell ref="AN37:AO37"/>
    <mergeCell ref="AL19:AM19"/>
  </mergeCells>
  <conditionalFormatting sqref="I7">
    <cfRule type="cellIs" priority="1" dxfId="2" operator="equal" stopIfTrue="1">
      <formula>"P"</formula>
    </cfRule>
    <cfRule type="cellIs" priority="2" dxfId="1" operator="equal" stopIfTrue="1">
      <formula>"N"</formula>
    </cfRule>
    <cfRule type="cellIs" priority="3" dxfId="0" operator="equal" stopIfTrue="1">
      <formula>"G"</formula>
    </cfRule>
  </conditionalFormatting>
  <conditionalFormatting sqref="P32 AI25:AJ25 O20:R20 A23:A25 T20:W20 E12:F12 C12 AK20:AL20 Y20:AB20 T24:U24 R24 Y16:AA16 AN20:AO20 AN16:AO16 AD20:AF20 E16:H16 J16:M16 O16:R16 T16:W16 AF16:AG16 AI16:AL16 C20 E20:H20 J20:M20">
    <cfRule type="cellIs" priority="4" dxfId="0" operator="equal" stopIfTrue="1">
      <formula>"G"</formula>
    </cfRule>
    <cfRule type="cellIs" priority="5" dxfId="1" operator="equal" stopIfTrue="1">
      <formula>"N"</formula>
    </cfRule>
    <cfRule type="cellIs" priority="6"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7" dxfId="0" operator="equal" stopIfTrue="1">
      <formula>"G"</formula>
    </cfRule>
    <cfRule type="cellIs" priority="8" dxfId="1" operator="equal" stopIfTrue="1">
      <formula>"N"</formula>
    </cfRule>
    <cfRule type="cellIs" priority="9" dxfId="2" operator="equal" stopIfTrue="1">
      <formula>"P"</formula>
    </cfRule>
  </conditionalFormatting>
  <dataValidations count="7">
    <dataValidation type="list" allowBlank="1" showInputMessage="1" showErrorMessage="1" sqref="AG2:AJ3">
      <formula1>"ANGERVILLE,CHATEAUDUN,CHARTRES,COULOMBS,DANGEAU,DREUX,ILLIERS,LA LOUPE,LUCE"</formula1>
    </dataValidation>
    <dataValidation type="list" allowBlank="1" showInputMessage="1" showErrorMessage="1" sqref="F2:G3">
      <formula1>"T1,T2,T3,FINALE"</formula1>
    </dataValidation>
    <dataValidation type="list" allowBlank="1" showInputMessage="1" showErrorMessage="1" sqref="N2:P3">
      <formula1>"Libre,1 Bande,3 Bandes,Cadre"</formula1>
    </dataValidation>
    <dataValidation type="list" allowBlank="1" showInputMessage="1" showErrorMessage="1" sqref="Y2:Z3">
      <formula1>"N2,R1,R2,R3,R4"</formula1>
    </dataValidation>
    <dataValidation showErrorMessage="1" prompt="Sélectionner un club" sqref="AG20:AJ20"/>
    <dataValidation showInputMessage="1" showErrorMessage="1" sqref="C12:F12 H16:K16 M20:P20 R24:U24 AL24:AO24"/>
    <dataValidation showErrorMessage="1" prompt="Sélectionner un club" sqref="W12:Z12 AB16:AE16"/>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67" r:id="rId2"/>
  <drawing r:id="rId1"/>
</worksheet>
</file>

<file path=xl/worksheets/sheet4.xml><?xml version="1.0" encoding="utf-8"?>
<worksheet xmlns="http://schemas.openxmlformats.org/spreadsheetml/2006/main" xmlns:r="http://schemas.openxmlformats.org/officeDocument/2006/relationships">
  <sheetPr codeName="Feuil3"/>
  <dimension ref="A1:G5"/>
  <sheetViews>
    <sheetView showGridLines="0" workbookViewId="0" topLeftCell="A1">
      <selection activeCell="A6" sqref="A6"/>
    </sheetView>
  </sheetViews>
  <sheetFormatPr defaultColWidth="11.421875" defaultRowHeight="12.75"/>
  <sheetData>
    <row r="1" ht="12.75">
      <c r="E1" s="69"/>
    </row>
    <row r="5" spans="1:7" ht="23.25" customHeight="1">
      <c r="A5" s="375" t="str">
        <f>HYPERLINK("http://cdb.beauce.free.fr/file/telechargement/Notice Feuille de match.htm","Notice d'utilisation des feuilles de match")</f>
        <v>Notice d'utilisation des feuilles de match</v>
      </c>
      <c r="B5" s="376"/>
      <c r="C5" s="376"/>
      <c r="D5" s="376"/>
      <c r="E5" s="376"/>
      <c r="F5" s="376"/>
      <c r="G5" s="376"/>
    </row>
  </sheetData>
  <sheetProtection password="DE35" sheet="1" objects="1" scenarios="1"/>
  <mergeCells count="1">
    <mergeCell ref="A5:G5"/>
  </mergeCells>
  <printOptions/>
  <pageMargins left="0.75" right="0.75" top="1" bottom="1" header="0.4921259845" footer="0.492125984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Feuil4"/>
  <dimension ref="A1:C1317"/>
  <sheetViews>
    <sheetView workbookViewId="0" topLeftCell="A1">
      <selection activeCell="D12" sqref="D12"/>
    </sheetView>
  </sheetViews>
  <sheetFormatPr defaultColWidth="11.421875" defaultRowHeight="12.75"/>
  <cols>
    <col min="1" max="1" width="35.57421875" style="0" bestFit="1" customWidth="1"/>
    <col min="2" max="2" width="23.57421875" style="0" customWidth="1"/>
    <col min="3" max="3" width="17.140625" style="0" bestFit="1" customWidth="1"/>
    <col min="4" max="16384" width="30.140625" style="0" customWidth="1"/>
  </cols>
  <sheetData>
    <row r="1" spans="1:3" ht="31.5" thickBot="1" thickTop="1">
      <c r="A1" s="107" t="s">
        <v>23</v>
      </c>
      <c r="B1" s="107" t="s">
        <v>21</v>
      </c>
      <c r="C1" s="107" t="s">
        <v>22</v>
      </c>
    </row>
    <row r="2" spans="1:3" ht="17.25" thickBot="1" thickTop="1">
      <c r="A2" s="49" t="s">
        <v>273</v>
      </c>
      <c r="B2" s="47" t="s">
        <v>139</v>
      </c>
      <c r="C2" s="48" t="s">
        <v>140</v>
      </c>
    </row>
    <row r="3" spans="1:3" ht="17.25" thickBot="1" thickTop="1">
      <c r="A3" s="49" t="s">
        <v>275</v>
      </c>
      <c r="B3" s="47" t="s">
        <v>112</v>
      </c>
      <c r="C3" s="48" t="s">
        <v>18</v>
      </c>
    </row>
    <row r="4" spans="1:3" ht="17.25" thickBot="1" thickTop="1">
      <c r="A4" s="46" t="s">
        <v>276</v>
      </c>
      <c r="B4" s="44" t="s">
        <v>113</v>
      </c>
      <c r="C4" s="45" t="s">
        <v>18</v>
      </c>
    </row>
    <row r="5" spans="1:3" ht="17.25" thickBot="1" thickTop="1">
      <c r="A5" s="46" t="s">
        <v>274</v>
      </c>
      <c r="B5" s="44" t="s">
        <v>57</v>
      </c>
      <c r="C5" s="45" t="s">
        <v>56</v>
      </c>
    </row>
    <row r="6" spans="1:3" ht="17.25" thickBot="1" thickTop="1">
      <c r="A6" s="49" t="s">
        <v>277</v>
      </c>
      <c r="B6" s="47" t="s">
        <v>58</v>
      </c>
      <c r="C6" s="48" t="s">
        <v>56</v>
      </c>
    </row>
    <row r="7" spans="1:3" ht="17.25" thickBot="1" thickTop="1">
      <c r="A7" s="46" t="s">
        <v>278</v>
      </c>
      <c r="B7" s="44" t="s">
        <v>59</v>
      </c>
      <c r="C7" s="45" t="s">
        <v>56</v>
      </c>
    </row>
    <row r="8" spans="1:3" ht="17.25" thickBot="1" thickTop="1">
      <c r="A8" s="46" t="s">
        <v>279</v>
      </c>
      <c r="B8" s="44" t="s">
        <v>141</v>
      </c>
      <c r="C8" s="45" t="s">
        <v>140</v>
      </c>
    </row>
    <row r="9" spans="1:3" ht="17.25" thickBot="1" thickTop="1">
      <c r="A9" s="46" t="s">
        <v>280</v>
      </c>
      <c r="B9" s="44" t="s">
        <v>198</v>
      </c>
      <c r="C9" s="45" t="s">
        <v>199</v>
      </c>
    </row>
    <row r="10" spans="1:3" ht="17.25" thickBot="1" thickTop="1">
      <c r="A10" s="49" t="s">
        <v>281</v>
      </c>
      <c r="B10" s="47" t="s">
        <v>233</v>
      </c>
      <c r="C10" s="48" t="s">
        <v>234</v>
      </c>
    </row>
    <row r="11" spans="1:3" ht="17.25" thickBot="1" thickTop="1">
      <c r="A11" s="46" t="s">
        <v>483</v>
      </c>
      <c r="B11" s="44" t="s">
        <v>235</v>
      </c>
      <c r="C11" s="45" t="s">
        <v>234</v>
      </c>
    </row>
    <row r="12" spans="1:3" ht="17.25" thickBot="1" thickTop="1">
      <c r="A12" s="49" t="s">
        <v>282</v>
      </c>
      <c r="B12" s="47" t="s">
        <v>236</v>
      </c>
      <c r="C12" s="48" t="s">
        <v>234</v>
      </c>
    </row>
    <row r="13" spans="1:3" ht="17.25" thickBot="1" thickTop="1">
      <c r="A13" s="49" t="s">
        <v>283</v>
      </c>
      <c r="B13" s="47" t="s">
        <v>114</v>
      </c>
      <c r="C13" s="48" t="s">
        <v>18</v>
      </c>
    </row>
    <row r="14" spans="1:3" ht="17.25" thickBot="1" thickTop="1">
      <c r="A14" s="49" t="s">
        <v>284</v>
      </c>
      <c r="B14" s="47" t="s">
        <v>60</v>
      </c>
      <c r="C14" s="48" t="s">
        <v>56</v>
      </c>
    </row>
    <row r="15" spans="1:3" ht="17.25" thickBot="1" thickTop="1">
      <c r="A15" s="50" t="s">
        <v>285</v>
      </c>
      <c r="B15" s="47" t="s">
        <v>24</v>
      </c>
      <c r="C15" s="48" t="s">
        <v>25</v>
      </c>
    </row>
    <row r="16" spans="1:3" ht="17.25" thickBot="1" thickTop="1">
      <c r="A16" s="46" t="s">
        <v>286</v>
      </c>
      <c r="B16" s="44" t="s">
        <v>26</v>
      </c>
      <c r="C16" s="45" t="s">
        <v>25</v>
      </c>
    </row>
    <row r="17" spans="1:3" ht="17.25" thickBot="1" thickTop="1">
      <c r="A17" s="49" t="s">
        <v>287</v>
      </c>
      <c r="B17" s="47" t="s">
        <v>142</v>
      </c>
      <c r="C17" s="48" t="s">
        <v>140</v>
      </c>
    </row>
    <row r="18" spans="1:3" ht="17.25" thickBot="1" thickTop="1">
      <c r="A18" s="46" t="s">
        <v>288</v>
      </c>
      <c r="B18" s="44" t="s">
        <v>61</v>
      </c>
      <c r="C18" s="45" t="s">
        <v>56</v>
      </c>
    </row>
    <row r="19" spans="1:3" ht="17.25" thickBot="1" thickTop="1">
      <c r="A19" s="49" t="s">
        <v>289</v>
      </c>
      <c r="B19" s="47" t="s">
        <v>166</v>
      </c>
      <c r="C19" s="48" t="s">
        <v>167</v>
      </c>
    </row>
    <row r="20" spans="1:3" ht="17.25" thickBot="1" thickTop="1">
      <c r="A20" s="46" t="s">
        <v>290</v>
      </c>
      <c r="B20" s="44" t="s">
        <v>237</v>
      </c>
      <c r="C20" s="45" t="s">
        <v>234</v>
      </c>
    </row>
    <row r="21" spans="1:3" ht="17.25" thickBot="1" thickTop="1">
      <c r="A21" s="46" t="s">
        <v>291</v>
      </c>
      <c r="B21" s="44" t="s">
        <v>115</v>
      </c>
      <c r="C21" s="45" t="s">
        <v>18</v>
      </c>
    </row>
    <row r="22" spans="1:3" ht="17.25" thickBot="1" thickTop="1">
      <c r="A22" s="46" t="s">
        <v>293</v>
      </c>
      <c r="B22" s="44" t="s">
        <v>168</v>
      </c>
      <c r="C22" s="45" t="s">
        <v>167</v>
      </c>
    </row>
    <row r="23" spans="1:3" ht="17.25" thickBot="1" thickTop="1">
      <c r="A23" s="49" t="s">
        <v>292</v>
      </c>
      <c r="B23" s="47" t="s">
        <v>116</v>
      </c>
      <c r="C23" s="48" t="s">
        <v>18</v>
      </c>
    </row>
    <row r="24" spans="1:3" ht="17.25" thickBot="1" thickTop="1">
      <c r="A24" s="49" t="s">
        <v>484</v>
      </c>
      <c r="B24" s="47" t="s">
        <v>214</v>
      </c>
      <c r="C24" s="48" t="s">
        <v>215</v>
      </c>
    </row>
    <row r="25" spans="1:3" ht="17.25" thickBot="1" thickTop="1">
      <c r="A25" s="49" t="s">
        <v>294</v>
      </c>
      <c r="B25" s="47" t="s">
        <v>62</v>
      </c>
      <c r="C25" s="48" t="s">
        <v>56</v>
      </c>
    </row>
    <row r="26" spans="1:3" ht="17.25" thickBot="1" thickTop="1">
      <c r="A26" s="49" t="s">
        <v>485</v>
      </c>
      <c r="B26" s="47" t="s">
        <v>200</v>
      </c>
      <c r="C26" s="48" t="s">
        <v>199</v>
      </c>
    </row>
    <row r="27" spans="1:3" ht="17.25" thickBot="1" thickTop="1">
      <c r="A27" s="46" t="s">
        <v>295</v>
      </c>
      <c r="B27" s="44" t="s">
        <v>63</v>
      </c>
      <c r="C27" s="45" t="s">
        <v>56</v>
      </c>
    </row>
    <row r="28" spans="1:3" ht="17.25" thickBot="1" thickTop="1">
      <c r="A28" s="46" t="s">
        <v>486</v>
      </c>
      <c r="B28" s="44" t="s">
        <v>143</v>
      </c>
      <c r="C28" s="45" t="s">
        <v>140</v>
      </c>
    </row>
    <row r="29" spans="1:3" ht="17.25" thickBot="1" thickTop="1">
      <c r="A29" s="49" t="s">
        <v>296</v>
      </c>
      <c r="B29" s="47" t="s">
        <v>27</v>
      </c>
      <c r="C29" s="48" t="s">
        <v>25</v>
      </c>
    </row>
    <row r="30" spans="1:3" ht="17.25" thickBot="1" thickTop="1">
      <c r="A30" s="49" t="s">
        <v>297</v>
      </c>
      <c r="B30" s="47" t="s">
        <v>64</v>
      </c>
      <c r="C30" s="48" t="s">
        <v>56</v>
      </c>
    </row>
    <row r="31" spans="1:3" ht="17.25" thickBot="1" thickTop="1">
      <c r="A31" s="46" t="s">
        <v>298</v>
      </c>
      <c r="B31" s="44" t="s">
        <v>65</v>
      </c>
      <c r="C31" s="45" t="s">
        <v>56</v>
      </c>
    </row>
    <row r="32" spans="1:3" ht="17.25" thickBot="1" thickTop="1">
      <c r="A32" s="46" t="s">
        <v>487</v>
      </c>
      <c r="B32" s="44" t="s">
        <v>216</v>
      </c>
      <c r="C32" s="45" t="s">
        <v>215</v>
      </c>
    </row>
    <row r="33" spans="1:3" ht="17.25" thickBot="1" thickTop="1">
      <c r="A33" s="49" t="s">
        <v>299</v>
      </c>
      <c r="B33" s="47" t="s">
        <v>238</v>
      </c>
      <c r="C33" s="48" t="s">
        <v>234</v>
      </c>
    </row>
    <row r="34" spans="1:3" ht="17.25" thickBot="1" thickTop="1">
      <c r="A34" s="49" t="s">
        <v>300</v>
      </c>
      <c r="B34" s="47" t="s">
        <v>169</v>
      </c>
      <c r="C34" s="48" t="s">
        <v>167</v>
      </c>
    </row>
    <row r="35" spans="1:3" ht="17.25" thickBot="1" thickTop="1">
      <c r="A35" s="49" t="s">
        <v>301</v>
      </c>
      <c r="B35" s="47" t="s">
        <v>217</v>
      </c>
      <c r="C35" s="48" t="s">
        <v>215</v>
      </c>
    </row>
    <row r="36" spans="1:3" ht="17.25" thickBot="1" thickTop="1">
      <c r="A36" s="46" t="s">
        <v>302</v>
      </c>
      <c r="B36" s="44" t="s">
        <v>218</v>
      </c>
      <c r="C36" s="45" t="s">
        <v>215</v>
      </c>
    </row>
    <row r="37" spans="1:3" ht="17.25" thickBot="1" thickTop="1">
      <c r="A37" s="49" t="s">
        <v>303</v>
      </c>
      <c r="B37" s="47" t="s">
        <v>177</v>
      </c>
      <c r="C37" s="48" t="s">
        <v>178</v>
      </c>
    </row>
    <row r="38" spans="1:3" ht="17.25" thickBot="1" thickTop="1">
      <c r="A38" s="46" t="s">
        <v>304</v>
      </c>
      <c r="B38" s="44" t="s">
        <v>179</v>
      </c>
      <c r="C38" s="45" t="s">
        <v>178</v>
      </c>
    </row>
    <row r="39" spans="1:3" ht="17.25" thickBot="1" thickTop="1">
      <c r="A39" s="49" t="s">
        <v>305</v>
      </c>
      <c r="B39" s="47" t="s">
        <v>219</v>
      </c>
      <c r="C39" s="48" t="s">
        <v>215</v>
      </c>
    </row>
    <row r="40" spans="1:3" ht="17.25" thickBot="1" thickTop="1">
      <c r="A40" s="46" t="s">
        <v>488</v>
      </c>
      <c r="B40" s="44" t="s">
        <v>170</v>
      </c>
      <c r="C40" s="45" t="s">
        <v>167</v>
      </c>
    </row>
    <row r="41" spans="1:3" ht="17.25" thickBot="1" thickTop="1">
      <c r="A41" s="49" t="s">
        <v>306</v>
      </c>
      <c r="B41" s="47" t="s">
        <v>144</v>
      </c>
      <c r="C41" s="48" t="s">
        <v>140</v>
      </c>
    </row>
    <row r="42" spans="1:3" ht="17.25" thickBot="1" thickTop="1">
      <c r="A42" s="46" t="s">
        <v>489</v>
      </c>
      <c r="B42" s="44" t="s">
        <v>145</v>
      </c>
      <c r="C42" s="45" t="s">
        <v>140</v>
      </c>
    </row>
    <row r="43" spans="1:3" ht="17.25" thickBot="1" thickTop="1">
      <c r="A43" s="49" t="s">
        <v>307</v>
      </c>
      <c r="B43" s="47" t="s">
        <v>146</v>
      </c>
      <c r="C43" s="48" t="s">
        <v>140</v>
      </c>
    </row>
    <row r="44" spans="1:3" ht="17.25" thickBot="1" thickTop="1">
      <c r="A44" s="49" t="s">
        <v>308</v>
      </c>
      <c r="B44" s="47" t="s">
        <v>66</v>
      </c>
      <c r="C44" s="48" t="s">
        <v>56</v>
      </c>
    </row>
    <row r="45" spans="1:3" ht="17.25" thickBot="1" thickTop="1">
      <c r="A45" s="46" t="s">
        <v>309</v>
      </c>
      <c r="B45" s="44" t="s">
        <v>28</v>
      </c>
      <c r="C45" s="45" t="s">
        <v>25</v>
      </c>
    </row>
    <row r="46" spans="1:3" ht="17.25" thickBot="1" thickTop="1">
      <c r="A46" s="46" t="s">
        <v>310</v>
      </c>
      <c r="B46" s="44" t="s">
        <v>201</v>
      </c>
      <c r="C46" s="45" t="s">
        <v>167</v>
      </c>
    </row>
    <row r="47" spans="1:3" ht="17.25" thickBot="1" thickTop="1">
      <c r="A47" s="46" t="s">
        <v>490</v>
      </c>
      <c r="B47" s="44" t="s">
        <v>117</v>
      </c>
      <c r="C47" s="45" t="s">
        <v>18</v>
      </c>
    </row>
    <row r="48" spans="1:3" ht="17.25" thickBot="1" thickTop="1">
      <c r="A48" s="46" t="s">
        <v>312</v>
      </c>
      <c r="B48" s="44" t="s">
        <v>119</v>
      </c>
      <c r="C48" s="45" t="s">
        <v>18</v>
      </c>
    </row>
    <row r="49" spans="1:3" ht="17.25" thickBot="1" thickTop="1">
      <c r="A49" s="49" t="s">
        <v>311</v>
      </c>
      <c r="B49" s="47" t="s">
        <v>118</v>
      </c>
      <c r="C49" s="48" t="s">
        <v>18</v>
      </c>
    </row>
    <row r="50" spans="1:3" ht="17.25" thickBot="1" thickTop="1">
      <c r="A50" s="46" t="s">
        <v>491</v>
      </c>
      <c r="B50" s="44" t="s">
        <v>147</v>
      </c>
      <c r="C50" s="45" t="s">
        <v>140</v>
      </c>
    </row>
    <row r="51" spans="1:3" ht="17.25" thickBot="1" thickTop="1">
      <c r="A51" s="49" t="s">
        <v>313</v>
      </c>
      <c r="B51" s="47" t="s">
        <v>148</v>
      </c>
      <c r="C51" s="48" t="s">
        <v>140</v>
      </c>
    </row>
    <row r="52" spans="1:3" ht="17.25" thickBot="1" thickTop="1">
      <c r="A52" s="46" t="s">
        <v>314</v>
      </c>
      <c r="B52" s="44" t="s">
        <v>149</v>
      </c>
      <c r="C52" s="45" t="s">
        <v>140</v>
      </c>
    </row>
    <row r="53" spans="1:3" ht="17.25" thickBot="1" thickTop="1">
      <c r="A53" s="49" t="s">
        <v>492</v>
      </c>
      <c r="B53" s="47" t="s">
        <v>120</v>
      </c>
      <c r="C53" s="48" t="s">
        <v>18</v>
      </c>
    </row>
    <row r="54" spans="1:3" ht="17.25" thickBot="1" thickTop="1">
      <c r="A54" s="46" t="s">
        <v>315</v>
      </c>
      <c r="B54" s="44" t="s">
        <v>67</v>
      </c>
      <c r="C54" s="45" t="s">
        <v>56</v>
      </c>
    </row>
    <row r="55" spans="1:3" ht="17.25" thickBot="1" thickTop="1">
      <c r="A55" s="49" t="s">
        <v>502</v>
      </c>
      <c r="B55" s="47" t="s">
        <v>180</v>
      </c>
      <c r="C55" s="48" t="s">
        <v>178</v>
      </c>
    </row>
    <row r="56" spans="1:3" ht="17.25" thickBot="1" thickTop="1">
      <c r="A56" s="46" t="s">
        <v>316</v>
      </c>
      <c r="B56" s="44" t="s">
        <v>181</v>
      </c>
      <c r="C56" s="45" t="s">
        <v>178</v>
      </c>
    </row>
    <row r="57" spans="1:3" ht="17.25" thickBot="1" thickTop="1">
      <c r="A57" s="49" t="s">
        <v>317</v>
      </c>
      <c r="B57" s="47" t="s">
        <v>68</v>
      </c>
      <c r="C57" s="48" t="s">
        <v>56</v>
      </c>
    </row>
    <row r="58" spans="1:3" ht="17.25" thickBot="1" thickTop="1">
      <c r="A58" s="49" t="s">
        <v>318</v>
      </c>
      <c r="B58" s="47" t="s">
        <v>29</v>
      </c>
      <c r="C58" s="48" t="s">
        <v>25</v>
      </c>
    </row>
    <row r="59" spans="1:3" ht="17.25" thickBot="1" thickTop="1">
      <c r="A59" s="46" t="s">
        <v>319</v>
      </c>
      <c r="B59" s="44" t="s">
        <v>30</v>
      </c>
      <c r="C59" s="45" t="s">
        <v>25</v>
      </c>
    </row>
    <row r="60" spans="1:3" ht="17.25" thickBot="1" thickTop="1">
      <c r="A60" s="46" t="s">
        <v>320</v>
      </c>
      <c r="B60" s="44" t="s">
        <v>69</v>
      </c>
      <c r="C60" s="45" t="s">
        <v>56</v>
      </c>
    </row>
    <row r="61" spans="1:3" ht="17.25" thickBot="1" thickTop="1">
      <c r="A61" s="49" t="s">
        <v>321</v>
      </c>
      <c r="B61" s="47" t="s">
        <v>182</v>
      </c>
      <c r="C61" s="48" t="s">
        <v>178</v>
      </c>
    </row>
    <row r="62" spans="1:3" ht="17.25" thickBot="1" thickTop="1">
      <c r="A62" s="49" t="s">
        <v>322</v>
      </c>
      <c r="B62" s="47" t="s">
        <v>70</v>
      </c>
      <c r="C62" s="48" t="s">
        <v>56</v>
      </c>
    </row>
    <row r="63" spans="1:3" ht="17.25" thickBot="1" thickTop="1">
      <c r="A63" s="49" t="s">
        <v>503</v>
      </c>
      <c r="B63" s="47" t="s">
        <v>150</v>
      </c>
      <c r="C63" s="48" t="s">
        <v>140</v>
      </c>
    </row>
    <row r="64" spans="1:3" ht="17.25" thickBot="1" thickTop="1">
      <c r="A64" s="46" t="s">
        <v>323</v>
      </c>
      <c r="B64" s="44" t="s">
        <v>239</v>
      </c>
      <c r="C64" s="45" t="s">
        <v>234</v>
      </c>
    </row>
    <row r="65" spans="1:3" ht="17.25" thickBot="1" thickTop="1">
      <c r="A65" s="46" t="s">
        <v>324</v>
      </c>
      <c r="B65" s="44" t="s">
        <v>151</v>
      </c>
      <c r="C65" s="45" t="s">
        <v>140</v>
      </c>
    </row>
    <row r="66" spans="1:3" ht="17.25" thickBot="1" thickTop="1">
      <c r="A66" s="46" t="s">
        <v>326</v>
      </c>
      <c r="B66" s="44" t="s">
        <v>32</v>
      </c>
      <c r="C66" s="45" t="s">
        <v>25</v>
      </c>
    </row>
    <row r="67" spans="1:3" ht="17.25" thickBot="1" thickTop="1">
      <c r="A67" s="49" t="s">
        <v>325</v>
      </c>
      <c r="B67" s="47" t="s">
        <v>31</v>
      </c>
      <c r="C67" s="48" t="s">
        <v>25</v>
      </c>
    </row>
    <row r="68" spans="1:3" ht="17.25" thickBot="1" thickTop="1">
      <c r="A68" s="46" t="s">
        <v>504</v>
      </c>
      <c r="B68" s="44" t="s">
        <v>220</v>
      </c>
      <c r="C68" s="45" t="s">
        <v>215</v>
      </c>
    </row>
    <row r="69" spans="1:3" ht="17.25" thickBot="1" thickTop="1">
      <c r="A69" s="46" t="s">
        <v>327</v>
      </c>
      <c r="B69" s="44" t="s">
        <v>71</v>
      </c>
      <c r="C69" s="45" t="s">
        <v>56</v>
      </c>
    </row>
    <row r="70" spans="1:3" ht="17.25" thickBot="1" thickTop="1">
      <c r="A70" s="49" t="s">
        <v>328</v>
      </c>
      <c r="B70" s="47" t="s">
        <v>171</v>
      </c>
      <c r="C70" s="48" t="s">
        <v>167</v>
      </c>
    </row>
    <row r="71" spans="1:3" ht="17.25" thickBot="1" thickTop="1">
      <c r="A71" s="46" t="s">
        <v>329</v>
      </c>
      <c r="B71" s="44" t="s">
        <v>183</v>
      </c>
      <c r="C71" s="45" t="s">
        <v>178</v>
      </c>
    </row>
    <row r="72" spans="1:3" ht="17.25" thickBot="1" thickTop="1">
      <c r="A72" s="49" t="s">
        <v>330</v>
      </c>
      <c r="B72" s="47" t="s">
        <v>152</v>
      </c>
      <c r="C72" s="48" t="s">
        <v>140</v>
      </c>
    </row>
    <row r="73" spans="1:3" ht="17.25" thickBot="1" thickTop="1">
      <c r="A73" s="49" t="s">
        <v>331</v>
      </c>
      <c r="B73" s="47" t="s">
        <v>240</v>
      </c>
      <c r="C73" s="48" t="s">
        <v>234</v>
      </c>
    </row>
    <row r="74" spans="1:3" ht="17.25" thickBot="1" thickTop="1">
      <c r="A74" s="49" t="s">
        <v>332</v>
      </c>
      <c r="B74" s="47" t="s">
        <v>72</v>
      </c>
      <c r="C74" s="48" t="s">
        <v>56</v>
      </c>
    </row>
    <row r="75" spans="1:3" ht="17.25" thickBot="1" thickTop="1">
      <c r="A75" s="49" t="s">
        <v>333</v>
      </c>
      <c r="B75" s="47" t="s">
        <v>33</v>
      </c>
      <c r="C75" s="48" t="s">
        <v>25</v>
      </c>
    </row>
    <row r="76" spans="1:3" ht="17.25" thickBot="1" thickTop="1">
      <c r="A76" s="46" t="s">
        <v>334</v>
      </c>
      <c r="B76" s="44" t="s">
        <v>121</v>
      </c>
      <c r="C76" s="45" t="s">
        <v>18</v>
      </c>
    </row>
    <row r="77" spans="1:3" ht="17.25" thickBot="1" thickTop="1">
      <c r="A77" s="49" t="s">
        <v>335</v>
      </c>
      <c r="B77" s="47" t="s">
        <v>122</v>
      </c>
      <c r="C77" s="48" t="s">
        <v>18</v>
      </c>
    </row>
    <row r="78" spans="1:3" ht="17.25" thickBot="1" thickTop="1">
      <c r="A78" s="46" t="s">
        <v>336</v>
      </c>
      <c r="B78" s="44" t="s">
        <v>73</v>
      </c>
      <c r="C78" s="45" t="s">
        <v>56</v>
      </c>
    </row>
    <row r="79" spans="1:3" ht="17.25" thickBot="1" thickTop="1">
      <c r="A79" s="46" t="s">
        <v>337</v>
      </c>
      <c r="B79" s="44" t="s">
        <v>241</v>
      </c>
      <c r="C79" s="45" t="s">
        <v>234</v>
      </c>
    </row>
    <row r="80" spans="1:3" ht="17.25" thickBot="1" thickTop="1">
      <c r="A80" s="49" t="s">
        <v>338</v>
      </c>
      <c r="B80" s="47" t="s">
        <v>221</v>
      </c>
      <c r="C80" s="48" t="s">
        <v>215</v>
      </c>
    </row>
    <row r="81" spans="1:3" ht="17.25" thickBot="1" thickTop="1">
      <c r="A81" s="46" t="s">
        <v>339</v>
      </c>
      <c r="B81" s="44" t="s">
        <v>153</v>
      </c>
      <c r="C81" s="45" t="s">
        <v>140</v>
      </c>
    </row>
    <row r="82" spans="1:3" ht="17.25" thickBot="1" thickTop="1">
      <c r="A82" s="49" t="s">
        <v>340</v>
      </c>
      <c r="B82" s="47" t="s">
        <v>242</v>
      </c>
      <c r="C82" s="48" t="s">
        <v>234</v>
      </c>
    </row>
    <row r="83" spans="1:3" ht="17.25" thickBot="1" thickTop="1">
      <c r="A83" s="49" t="s">
        <v>341</v>
      </c>
      <c r="B83" s="47" t="s">
        <v>184</v>
      </c>
      <c r="C83" s="48" t="s">
        <v>178</v>
      </c>
    </row>
    <row r="84" spans="1:3" ht="17.25" thickBot="1" thickTop="1">
      <c r="A84" s="46" t="s">
        <v>342</v>
      </c>
      <c r="B84" s="44" t="s">
        <v>123</v>
      </c>
      <c r="C84" s="45" t="s">
        <v>18</v>
      </c>
    </row>
    <row r="85" spans="1:3" ht="17.25" thickBot="1" thickTop="1">
      <c r="A85" s="46" t="s">
        <v>343</v>
      </c>
      <c r="B85" s="44" t="s">
        <v>34</v>
      </c>
      <c r="C85" s="45" t="s">
        <v>25</v>
      </c>
    </row>
    <row r="86" spans="1:3" ht="17.25" thickBot="1" thickTop="1">
      <c r="A86" s="49" t="s">
        <v>344</v>
      </c>
      <c r="B86" s="47" t="s">
        <v>35</v>
      </c>
      <c r="C86" s="48" t="s">
        <v>25</v>
      </c>
    </row>
    <row r="87" spans="1:3" ht="17.25" thickBot="1" thickTop="1">
      <c r="A87" s="46" t="s">
        <v>345</v>
      </c>
      <c r="B87" s="44" t="s">
        <v>222</v>
      </c>
      <c r="C87" s="45" t="s">
        <v>215</v>
      </c>
    </row>
    <row r="88" spans="1:3" ht="17.25" thickBot="1" thickTop="1">
      <c r="A88" s="49" t="s">
        <v>346</v>
      </c>
      <c r="B88" s="47" t="s">
        <v>74</v>
      </c>
      <c r="C88" s="48" t="s">
        <v>56</v>
      </c>
    </row>
    <row r="89" spans="1:3" ht="17.25" thickBot="1" thickTop="1">
      <c r="A89" s="46" t="s">
        <v>347</v>
      </c>
      <c r="B89" s="44" t="s">
        <v>243</v>
      </c>
      <c r="C89" s="45" t="s">
        <v>234</v>
      </c>
    </row>
    <row r="90" spans="1:3" ht="17.25" thickBot="1" thickTop="1">
      <c r="A90" s="49" t="s">
        <v>348</v>
      </c>
      <c r="B90" s="47" t="s">
        <v>244</v>
      </c>
      <c r="C90" s="48" t="s">
        <v>234</v>
      </c>
    </row>
    <row r="91" spans="1:3" ht="17.25" thickBot="1" thickTop="1">
      <c r="A91" s="49" t="s">
        <v>349</v>
      </c>
      <c r="B91" s="47" t="s">
        <v>202</v>
      </c>
      <c r="C91" s="48" t="s">
        <v>199</v>
      </c>
    </row>
    <row r="92" spans="1:3" ht="17.25" thickBot="1" thickTop="1">
      <c r="A92" s="49" t="s">
        <v>350</v>
      </c>
      <c r="B92" s="47" t="s">
        <v>223</v>
      </c>
      <c r="C92" s="48" t="s">
        <v>215</v>
      </c>
    </row>
    <row r="93" spans="1:3" ht="17.25" thickBot="1" thickTop="1">
      <c r="A93" s="46" t="s">
        <v>351</v>
      </c>
      <c r="B93" s="44" t="s">
        <v>185</v>
      </c>
      <c r="C93" s="45" t="s">
        <v>178</v>
      </c>
    </row>
    <row r="94" spans="1:3" ht="17.25" thickBot="1" thickTop="1">
      <c r="A94" s="46" t="s">
        <v>505</v>
      </c>
      <c r="B94" s="44" t="s">
        <v>245</v>
      </c>
      <c r="C94" s="45" t="s">
        <v>234</v>
      </c>
    </row>
    <row r="95" spans="1:3" ht="17.25" thickBot="1" thickTop="1">
      <c r="A95" s="49" t="s">
        <v>352</v>
      </c>
      <c r="B95" s="47" t="s">
        <v>154</v>
      </c>
      <c r="C95" s="48" t="s">
        <v>140</v>
      </c>
    </row>
    <row r="96" spans="1:3" ht="17.25" thickBot="1" thickTop="1">
      <c r="A96" s="49" t="s">
        <v>353</v>
      </c>
      <c r="B96" s="47" t="s">
        <v>186</v>
      </c>
      <c r="C96" s="48" t="s">
        <v>178</v>
      </c>
    </row>
    <row r="97" spans="1:3" ht="17.25" thickBot="1" thickTop="1">
      <c r="A97" s="46" t="s">
        <v>354</v>
      </c>
      <c r="B97" s="44" t="s">
        <v>36</v>
      </c>
      <c r="C97" s="45" t="s">
        <v>25</v>
      </c>
    </row>
    <row r="98" spans="1:3" ht="17.25" thickBot="1" thickTop="1">
      <c r="A98" s="46" t="s">
        <v>355</v>
      </c>
      <c r="B98" s="44" t="s">
        <v>75</v>
      </c>
      <c r="C98" s="45" t="s">
        <v>56</v>
      </c>
    </row>
    <row r="99" spans="1:3" ht="17.25" thickBot="1" thickTop="1">
      <c r="A99" s="46" t="s">
        <v>356</v>
      </c>
      <c r="B99" s="44" t="s">
        <v>187</v>
      </c>
      <c r="C99" s="45" t="s">
        <v>178</v>
      </c>
    </row>
    <row r="100" spans="1:3" ht="17.25" thickBot="1" thickTop="1">
      <c r="A100" s="49" t="s">
        <v>357</v>
      </c>
      <c r="B100" s="47" t="s">
        <v>188</v>
      </c>
      <c r="C100" s="48" t="s">
        <v>178</v>
      </c>
    </row>
    <row r="101" spans="1:3" ht="17.25" thickBot="1" thickTop="1">
      <c r="A101" s="49" t="s">
        <v>358</v>
      </c>
      <c r="B101" s="47" t="s">
        <v>76</v>
      </c>
      <c r="C101" s="48" t="s">
        <v>56</v>
      </c>
    </row>
    <row r="102" spans="1:3" ht="17.25" thickBot="1" thickTop="1">
      <c r="A102" s="46" t="s">
        <v>506</v>
      </c>
      <c r="B102" s="44" t="s">
        <v>189</v>
      </c>
      <c r="C102" s="45" t="s">
        <v>178</v>
      </c>
    </row>
    <row r="103" spans="1:3" ht="17.25" thickBot="1" thickTop="1">
      <c r="A103" s="46" t="s">
        <v>359</v>
      </c>
      <c r="B103" s="44" t="s">
        <v>77</v>
      </c>
      <c r="C103" s="45" t="s">
        <v>56</v>
      </c>
    </row>
    <row r="104" spans="1:3" ht="17.25" thickBot="1" thickTop="1">
      <c r="A104" s="49" t="s">
        <v>360</v>
      </c>
      <c r="B104" s="47" t="s">
        <v>78</v>
      </c>
      <c r="C104" s="48" t="s">
        <v>56</v>
      </c>
    </row>
    <row r="105" spans="1:3" ht="17.25" thickBot="1" thickTop="1">
      <c r="A105" s="49" t="s">
        <v>361</v>
      </c>
      <c r="B105" s="47" t="s">
        <v>246</v>
      </c>
      <c r="C105" s="48" t="s">
        <v>234</v>
      </c>
    </row>
    <row r="106" spans="1:3" ht="17.25" thickBot="1" thickTop="1">
      <c r="A106" s="49" t="s">
        <v>362</v>
      </c>
      <c r="B106" s="47" t="s">
        <v>37</v>
      </c>
      <c r="C106" s="48" t="s">
        <v>25</v>
      </c>
    </row>
    <row r="107" spans="1:3" ht="17.25" thickBot="1" thickTop="1">
      <c r="A107" s="46" t="s">
        <v>363</v>
      </c>
      <c r="B107" s="44" t="s">
        <v>38</v>
      </c>
      <c r="C107" s="45" t="s">
        <v>25</v>
      </c>
    </row>
    <row r="108" spans="1:3" ht="17.25" thickBot="1" thickTop="1">
      <c r="A108" s="49" t="s">
        <v>364</v>
      </c>
      <c r="B108" s="47" t="s">
        <v>124</v>
      </c>
      <c r="C108" s="48" t="s">
        <v>18</v>
      </c>
    </row>
    <row r="109" spans="1:3" ht="17.25" thickBot="1" thickTop="1">
      <c r="A109" s="46" t="s">
        <v>507</v>
      </c>
      <c r="B109" s="44" t="s">
        <v>247</v>
      </c>
      <c r="C109" s="45" t="s">
        <v>234</v>
      </c>
    </row>
    <row r="110" spans="1:3" ht="17.25" thickBot="1" thickTop="1">
      <c r="A110" s="46" t="s">
        <v>365</v>
      </c>
      <c r="B110" s="44" t="s">
        <v>172</v>
      </c>
      <c r="C110" s="45" t="s">
        <v>167</v>
      </c>
    </row>
    <row r="111" spans="1:3" ht="17.25" thickBot="1" thickTop="1">
      <c r="A111" s="46" t="s">
        <v>366</v>
      </c>
      <c r="B111" s="44" t="s">
        <v>79</v>
      </c>
      <c r="C111" s="45" t="s">
        <v>56</v>
      </c>
    </row>
    <row r="112" spans="1:3" ht="17.25" thickBot="1" thickTop="1">
      <c r="A112" s="49" t="s">
        <v>367</v>
      </c>
      <c r="B112" s="47" t="s">
        <v>173</v>
      </c>
      <c r="C112" s="48" t="s">
        <v>167</v>
      </c>
    </row>
    <row r="113" spans="1:3" ht="17.25" thickBot="1" thickTop="1">
      <c r="A113" s="49" t="s">
        <v>368</v>
      </c>
      <c r="B113" s="47" t="s">
        <v>190</v>
      </c>
      <c r="C113" s="48" t="s">
        <v>178</v>
      </c>
    </row>
    <row r="114" spans="1:3" ht="17.25" thickBot="1" thickTop="1">
      <c r="A114" s="46" t="s">
        <v>369</v>
      </c>
      <c r="B114" s="44" t="s">
        <v>155</v>
      </c>
      <c r="C114" s="45" t="s">
        <v>140</v>
      </c>
    </row>
    <row r="115" spans="1:3" ht="17.25" thickBot="1" thickTop="1">
      <c r="A115" s="49" t="s">
        <v>370</v>
      </c>
      <c r="B115" s="47" t="s">
        <v>80</v>
      </c>
      <c r="C115" s="48" t="s">
        <v>56</v>
      </c>
    </row>
    <row r="116" spans="1:3" ht="17.25" thickBot="1" thickTop="1">
      <c r="A116" s="46" t="s">
        <v>371</v>
      </c>
      <c r="B116" s="44" t="s">
        <v>81</v>
      </c>
      <c r="C116" s="45" t="s">
        <v>56</v>
      </c>
    </row>
    <row r="117" spans="1:3" ht="17.25" thickBot="1" thickTop="1">
      <c r="A117" s="49" t="s">
        <v>372</v>
      </c>
      <c r="B117" s="47" t="s">
        <v>248</v>
      </c>
      <c r="C117" s="48" t="s">
        <v>234</v>
      </c>
    </row>
    <row r="118" spans="1:3" ht="17.25" thickBot="1" thickTop="1">
      <c r="A118" s="46" t="s">
        <v>508</v>
      </c>
      <c r="B118" s="44" t="s">
        <v>191</v>
      </c>
      <c r="C118" s="45" t="s">
        <v>178</v>
      </c>
    </row>
    <row r="119" spans="1:3" ht="17.25" thickBot="1" thickTop="1">
      <c r="A119" s="46" t="s">
        <v>373</v>
      </c>
      <c r="B119" s="44" t="s">
        <v>224</v>
      </c>
      <c r="C119" s="45" t="s">
        <v>215</v>
      </c>
    </row>
    <row r="120" spans="1:3" ht="17.25" thickBot="1" thickTop="1">
      <c r="A120" s="49" t="s">
        <v>374</v>
      </c>
      <c r="B120" s="47" t="s">
        <v>82</v>
      </c>
      <c r="C120" s="48" t="s">
        <v>56</v>
      </c>
    </row>
    <row r="121" spans="1:3" ht="17.25" thickBot="1" thickTop="1">
      <c r="A121" s="46" t="s">
        <v>375</v>
      </c>
      <c r="B121" s="44" t="s">
        <v>83</v>
      </c>
      <c r="C121" s="45" t="s">
        <v>56</v>
      </c>
    </row>
    <row r="122" spans="1:3" ht="17.25" thickBot="1" thickTop="1">
      <c r="A122" s="46" t="s">
        <v>509</v>
      </c>
      <c r="B122" s="44" t="s">
        <v>125</v>
      </c>
      <c r="C122" s="45" t="s">
        <v>18</v>
      </c>
    </row>
    <row r="123" spans="1:3" ht="17.25" thickBot="1" thickTop="1">
      <c r="A123" s="46" t="s">
        <v>510</v>
      </c>
      <c r="B123" s="44" t="s">
        <v>249</v>
      </c>
      <c r="C123" s="45" t="s">
        <v>234</v>
      </c>
    </row>
    <row r="124" spans="1:3" ht="17.25" thickBot="1" thickTop="1">
      <c r="A124" s="49" t="s">
        <v>377</v>
      </c>
      <c r="B124" s="47" t="s">
        <v>84</v>
      </c>
      <c r="C124" s="48" t="s">
        <v>56</v>
      </c>
    </row>
    <row r="125" spans="1:3" ht="17.25" thickBot="1" thickTop="1">
      <c r="A125" s="49" t="s">
        <v>376</v>
      </c>
      <c r="B125" s="47" t="s">
        <v>55</v>
      </c>
      <c r="C125" s="48" t="s">
        <v>56</v>
      </c>
    </row>
    <row r="126" spans="1:3" ht="17.25" thickBot="1" thickTop="1">
      <c r="A126" s="46" t="s">
        <v>378</v>
      </c>
      <c r="B126" s="44" t="s">
        <v>85</v>
      </c>
      <c r="C126" s="45" t="s">
        <v>56</v>
      </c>
    </row>
    <row r="127" spans="1:3" ht="17.25" thickBot="1" thickTop="1">
      <c r="A127" s="49" t="s">
        <v>493</v>
      </c>
      <c r="B127" s="47" t="s">
        <v>86</v>
      </c>
      <c r="C127" s="48" t="s">
        <v>56</v>
      </c>
    </row>
    <row r="128" spans="1:3" ht="17.25" thickBot="1" thickTop="1">
      <c r="A128" s="49" t="s">
        <v>379</v>
      </c>
      <c r="B128" s="47" t="s">
        <v>39</v>
      </c>
      <c r="C128" s="48" t="s">
        <v>25</v>
      </c>
    </row>
    <row r="129" spans="1:3" ht="17.25" thickBot="1" thickTop="1">
      <c r="A129" s="49" t="s">
        <v>380</v>
      </c>
      <c r="B129" s="47" t="s">
        <v>192</v>
      </c>
      <c r="C129" s="48" t="s">
        <v>178</v>
      </c>
    </row>
    <row r="130" spans="1:3" ht="17.25" thickBot="1" thickTop="1">
      <c r="A130" s="49" t="s">
        <v>381</v>
      </c>
      <c r="B130" s="47" t="s">
        <v>126</v>
      </c>
      <c r="C130" s="48" t="s">
        <v>18</v>
      </c>
    </row>
    <row r="131" spans="1:3" ht="17.25" thickBot="1" thickTop="1">
      <c r="A131" s="46" t="s">
        <v>382</v>
      </c>
      <c r="B131" s="44" t="s">
        <v>40</v>
      </c>
      <c r="C131" s="45" t="s">
        <v>25</v>
      </c>
    </row>
    <row r="132" spans="1:3" ht="17.25" thickBot="1" thickTop="1">
      <c r="A132" s="49" t="s">
        <v>512</v>
      </c>
      <c r="B132" s="47" t="s">
        <v>250</v>
      </c>
      <c r="C132" s="48" t="s">
        <v>234</v>
      </c>
    </row>
    <row r="133" spans="1:3" ht="17.25" thickBot="1" thickTop="1">
      <c r="A133" s="46" t="s">
        <v>511</v>
      </c>
      <c r="B133" s="44" t="s">
        <v>127</v>
      </c>
      <c r="C133" s="45" t="s">
        <v>18</v>
      </c>
    </row>
    <row r="134" spans="1:3" ht="17.25" thickBot="1" thickTop="1">
      <c r="A134" s="49" t="s">
        <v>383</v>
      </c>
      <c r="B134" s="47" t="s">
        <v>41</v>
      </c>
      <c r="C134" s="48" t="s">
        <v>25</v>
      </c>
    </row>
    <row r="135" spans="1:3" ht="17.25" thickBot="1" thickTop="1">
      <c r="A135" s="46" t="s">
        <v>384</v>
      </c>
      <c r="B135" s="44" t="s">
        <v>203</v>
      </c>
      <c r="C135" s="45" t="s">
        <v>199</v>
      </c>
    </row>
    <row r="136" spans="1:3" ht="17.25" thickBot="1" thickTop="1">
      <c r="A136" s="46" t="s">
        <v>385</v>
      </c>
      <c r="B136" s="44" t="s">
        <v>251</v>
      </c>
      <c r="C136" s="45" t="s">
        <v>234</v>
      </c>
    </row>
    <row r="137" spans="1:3" ht="17.25" thickBot="1" thickTop="1">
      <c r="A137" s="49" t="s">
        <v>386</v>
      </c>
      <c r="B137" s="47" t="s">
        <v>252</v>
      </c>
      <c r="C137" s="48" t="s">
        <v>234</v>
      </c>
    </row>
    <row r="138" spans="1:3" ht="17.25" thickBot="1" thickTop="1">
      <c r="A138" s="46" t="s">
        <v>387</v>
      </c>
      <c r="B138" s="44" t="s">
        <v>87</v>
      </c>
      <c r="C138" s="45" t="s">
        <v>56</v>
      </c>
    </row>
    <row r="139" spans="1:3" ht="17.25" thickBot="1" thickTop="1">
      <c r="A139" s="49" t="s">
        <v>389</v>
      </c>
      <c r="B139" s="47" t="s">
        <v>88</v>
      </c>
      <c r="C139" s="48" t="s">
        <v>56</v>
      </c>
    </row>
    <row r="140" spans="1:3" ht="17.25" thickBot="1" thickTop="1">
      <c r="A140" s="46" t="s">
        <v>388</v>
      </c>
      <c r="B140" s="44" t="s">
        <v>42</v>
      </c>
      <c r="C140" s="45" t="s">
        <v>25</v>
      </c>
    </row>
    <row r="141" spans="1:3" ht="17.25" thickBot="1" thickTop="1">
      <c r="A141" s="49" t="s">
        <v>390</v>
      </c>
      <c r="B141" s="47" t="s">
        <v>204</v>
      </c>
      <c r="C141" s="48" t="s">
        <v>167</v>
      </c>
    </row>
    <row r="142" spans="1:3" ht="17.25" thickBot="1" thickTop="1">
      <c r="A142" s="46" t="s">
        <v>513</v>
      </c>
      <c r="B142" s="44" t="s">
        <v>205</v>
      </c>
      <c r="C142" s="45" t="s">
        <v>167</v>
      </c>
    </row>
    <row r="143" spans="1:3" ht="17.25" thickBot="1" thickTop="1">
      <c r="A143" s="46" t="s">
        <v>479</v>
      </c>
      <c r="B143" s="44" t="s">
        <v>174</v>
      </c>
      <c r="C143" s="45" t="s">
        <v>167</v>
      </c>
    </row>
    <row r="144" spans="1:3" ht="17.25" thickBot="1" thickTop="1">
      <c r="A144" s="46" t="s">
        <v>494</v>
      </c>
      <c r="B144" s="44" t="s">
        <v>89</v>
      </c>
      <c r="C144" s="45" t="s">
        <v>56</v>
      </c>
    </row>
    <row r="145" spans="1:3" ht="17.25" thickBot="1" thickTop="1">
      <c r="A145" s="49" t="s">
        <v>391</v>
      </c>
      <c r="B145" s="47" t="s">
        <v>156</v>
      </c>
      <c r="C145" s="48" t="s">
        <v>140</v>
      </c>
    </row>
    <row r="146" spans="1:3" ht="17.25" thickBot="1" thickTop="1">
      <c r="A146" s="46" t="s">
        <v>392</v>
      </c>
      <c r="B146" s="44" t="s">
        <v>253</v>
      </c>
      <c r="C146" s="45" t="s">
        <v>234</v>
      </c>
    </row>
    <row r="147" spans="1:3" ht="17.25" thickBot="1" thickTop="1">
      <c r="A147" s="49" t="s">
        <v>393</v>
      </c>
      <c r="B147" s="47" t="s">
        <v>254</v>
      </c>
      <c r="C147" s="48" t="s">
        <v>234</v>
      </c>
    </row>
    <row r="148" spans="1:3" ht="17.25" thickBot="1" thickTop="1">
      <c r="A148" s="49" t="s">
        <v>394</v>
      </c>
      <c r="B148" s="47" t="s">
        <v>43</v>
      </c>
      <c r="C148" s="48" t="s">
        <v>25</v>
      </c>
    </row>
    <row r="149" spans="1:3" ht="17.25" thickBot="1" thickTop="1">
      <c r="A149" s="46" t="s">
        <v>395</v>
      </c>
      <c r="B149" s="44" t="s">
        <v>255</v>
      </c>
      <c r="C149" s="45" t="s">
        <v>234</v>
      </c>
    </row>
    <row r="150" spans="1:3" ht="17.25" thickBot="1" thickTop="1">
      <c r="A150" s="46" t="s">
        <v>396</v>
      </c>
      <c r="B150" s="44" t="s">
        <v>157</v>
      </c>
      <c r="C150" s="45" t="s">
        <v>140</v>
      </c>
    </row>
    <row r="151" spans="1:3" ht="17.25" thickBot="1" thickTop="1">
      <c r="A151" s="49" t="s">
        <v>397</v>
      </c>
      <c r="B151" s="47" t="s">
        <v>90</v>
      </c>
      <c r="C151" s="48" t="s">
        <v>56</v>
      </c>
    </row>
    <row r="152" spans="1:3" ht="17.25" thickBot="1" thickTop="1">
      <c r="A152" s="46" t="s">
        <v>398</v>
      </c>
      <c r="B152" s="44" t="s">
        <v>91</v>
      </c>
      <c r="C152" s="45" t="s">
        <v>56</v>
      </c>
    </row>
    <row r="153" spans="1:3" ht="17.25" thickBot="1" thickTop="1">
      <c r="A153" s="49" t="s">
        <v>399</v>
      </c>
      <c r="B153" s="47" t="s">
        <v>92</v>
      </c>
      <c r="C153" s="48" t="s">
        <v>56</v>
      </c>
    </row>
    <row r="154" spans="1:3" ht="17.25" thickBot="1" thickTop="1">
      <c r="A154" s="49" t="s">
        <v>495</v>
      </c>
      <c r="B154" s="47" t="s">
        <v>128</v>
      </c>
      <c r="C154" s="48" t="s">
        <v>18</v>
      </c>
    </row>
    <row r="155" spans="1:3" ht="17.25" thickBot="1" thickTop="1">
      <c r="A155" s="49" t="s">
        <v>400</v>
      </c>
      <c r="B155" s="47" t="s">
        <v>256</v>
      </c>
      <c r="C155" s="48" t="s">
        <v>234</v>
      </c>
    </row>
    <row r="156" spans="1:3" ht="17.25" thickBot="1" thickTop="1">
      <c r="A156" s="49" t="s">
        <v>401</v>
      </c>
      <c r="B156" s="47" t="s">
        <v>225</v>
      </c>
      <c r="C156" s="48" t="s">
        <v>215</v>
      </c>
    </row>
    <row r="157" spans="1:3" ht="17.25" thickBot="1" thickTop="1">
      <c r="A157" s="49" t="s">
        <v>402</v>
      </c>
      <c r="B157" s="47" t="s">
        <v>158</v>
      </c>
      <c r="C157" s="48" t="s">
        <v>140</v>
      </c>
    </row>
    <row r="158" spans="1:3" ht="17.25" thickBot="1" thickTop="1">
      <c r="A158" s="46" t="s">
        <v>403</v>
      </c>
      <c r="B158" s="44" t="s">
        <v>226</v>
      </c>
      <c r="C158" s="45" t="s">
        <v>215</v>
      </c>
    </row>
    <row r="159" spans="1:3" ht="17.25" thickBot="1" thickTop="1">
      <c r="A159" s="49" t="s">
        <v>404</v>
      </c>
      <c r="B159" s="47" t="s">
        <v>227</v>
      </c>
      <c r="C159" s="48" t="s">
        <v>215</v>
      </c>
    </row>
    <row r="160" spans="1:3" ht="17.25" thickBot="1" thickTop="1">
      <c r="A160" s="46" t="s">
        <v>405</v>
      </c>
      <c r="B160" s="44" t="s">
        <v>44</v>
      </c>
      <c r="C160" s="45" t="s">
        <v>25</v>
      </c>
    </row>
    <row r="161" spans="1:3" ht="17.25" thickBot="1" thickTop="1">
      <c r="A161" s="46" t="s">
        <v>406</v>
      </c>
      <c r="B161" s="44" t="s">
        <v>159</v>
      </c>
      <c r="C161" s="45" t="s">
        <v>140</v>
      </c>
    </row>
    <row r="162" spans="1:3" ht="17.25" thickBot="1" thickTop="1">
      <c r="A162" s="46" t="s">
        <v>407</v>
      </c>
      <c r="B162" s="44" t="s">
        <v>193</v>
      </c>
      <c r="C162" s="45" t="s">
        <v>178</v>
      </c>
    </row>
    <row r="163" spans="1:3" ht="17.25" thickBot="1" thickTop="1">
      <c r="A163" s="46" t="s">
        <v>408</v>
      </c>
      <c r="B163" s="44" t="s">
        <v>257</v>
      </c>
      <c r="C163" s="45" t="s">
        <v>234</v>
      </c>
    </row>
    <row r="164" spans="1:3" ht="17.25" thickBot="1" thickTop="1">
      <c r="A164" s="49" t="s">
        <v>409</v>
      </c>
      <c r="B164" s="47" t="s">
        <v>160</v>
      </c>
      <c r="C164" s="48" t="s">
        <v>140</v>
      </c>
    </row>
    <row r="165" spans="1:3" ht="17.25" thickBot="1" thickTop="1">
      <c r="A165" s="49" t="s">
        <v>410</v>
      </c>
      <c r="B165" s="47" t="s">
        <v>206</v>
      </c>
      <c r="C165" s="48" t="s">
        <v>199</v>
      </c>
    </row>
    <row r="166" spans="1:3" ht="17.25" thickBot="1" thickTop="1">
      <c r="A166" s="49" t="s">
        <v>411</v>
      </c>
      <c r="B166" s="47" t="s">
        <v>258</v>
      </c>
      <c r="C166" s="48" t="s">
        <v>234</v>
      </c>
    </row>
    <row r="167" spans="1:3" ht="17.25" thickBot="1" thickTop="1">
      <c r="A167" s="49" t="s">
        <v>412</v>
      </c>
      <c r="B167" s="47" t="s">
        <v>194</v>
      </c>
      <c r="C167" s="48" t="s">
        <v>178</v>
      </c>
    </row>
    <row r="168" spans="1:3" ht="17.25" thickBot="1" thickTop="1">
      <c r="A168" s="46" t="s">
        <v>514</v>
      </c>
      <c r="B168" s="44" t="s">
        <v>195</v>
      </c>
      <c r="C168" s="45" t="s">
        <v>178</v>
      </c>
    </row>
    <row r="169" spans="1:3" ht="17.25" thickBot="1" thickTop="1">
      <c r="A169" s="46" t="s">
        <v>413</v>
      </c>
      <c r="B169" s="44" t="s">
        <v>129</v>
      </c>
      <c r="C169" s="45" t="s">
        <v>18</v>
      </c>
    </row>
    <row r="170" spans="1:3" ht="17.25" thickBot="1" thickTop="1">
      <c r="A170" s="49" t="s">
        <v>414</v>
      </c>
      <c r="B170" s="47" t="s">
        <v>45</v>
      </c>
      <c r="C170" s="48" t="s">
        <v>25</v>
      </c>
    </row>
    <row r="171" spans="1:3" ht="17.25" thickBot="1" thickTop="1">
      <c r="A171" s="46" t="s">
        <v>415</v>
      </c>
      <c r="B171" s="44" t="s">
        <v>46</v>
      </c>
      <c r="C171" s="45" t="s">
        <v>25</v>
      </c>
    </row>
    <row r="172" spans="1:3" ht="17.25" thickBot="1" thickTop="1">
      <c r="A172" s="49" t="s">
        <v>416</v>
      </c>
      <c r="B172" s="47" t="s">
        <v>47</v>
      </c>
      <c r="C172" s="48" t="s">
        <v>25</v>
      </c>
    </row>
    <row r="173" spans="1:3" ht="17.25" thickBot="1" thickTop="1">
      <c r="A173" s="46" t="s">
        <v>417</v>
      </c>
      <c r="B173" s="44" t="s">
        <v>48</v>
      </c>
      <c r="C173" s="45" t="s">
        <v>25</v>
      </c>
    </row>
    <row r="174" spans="1:3" ht="17.25" thickBot="1" thickTop="1">
      <c r="A174" s="46" t="s">
        <v>418</v>
      </c>
      <c r="B174" s="44" t="s">
        <v>93</v>
      </c>
      <c r="C174" s="45" t="s">
        <v>56</v>
      </c>
    </row>
    <row r="175" spans="1:3" ht="17.25" thickBot="1" thickTop="1">
      <c r="A175" s="46" t="s">
        <v>419</v>
      </c>
      <c r="B175" s="44" t="s">
        <v>161</v>
      </c>
      <c r="C175" s="45" t="s">
        <v>140</v>
      </c>
    </row>
    <row r="176" spans="1:3" ht="17.25" thickBot="1" thickTop="1">
      <c r="A176" s="49" t="s">
        <v>420</v>
      </c>
      <c r="B176" s="47" t="s">
        <v>49</v>
      </c>
      <c r="C176" s="48" t="s">
        <v>25</v>
      </c>
    </row>
    <row r="177" spans="1:3" ht="17.25" thickBot="1" thickTop="1">
      <c r="A177" s="46" t="s">
        <v>421</v>
      </c>
      <c r="B177" s="44" t="s">
        <v>50</v>
      </c>
      <c r="C177" s="45" t="s">
        <v>25</v>
      </c>
    </row>
    <row r="178" spans="1:3" ht="17.25" thickBot="1" thickTop="1">
      <c r="A178" s="46" t="s">
        <v>422</v>
      </c>
      <c r="B178" s="44" t="s">
        <v>259</v>
      </c>
      <c r="C178" s="45" t="s">
        <v>234</v>
      </c>
    </row>
    <row r="179" spans="1:3" ht="17.25" thickBot="1" thickTop="1">
      <c r="A179" s="49" t="s">
        <v>423</v>
      </c>
      <c r="B179" s="47" t="s">
        <v>94</v>
      </c>
      <c r="C179" s="48" t="s">
        <v>56</v>
      </c>
    </row>
    <row r="180" spans="1:3" ht="17.25" thickBot="1" thickTop="1">
      <c r="A180" s="46" t="s">
        <v>424</v>
      </c>
      <c r="B180" s="44" t="s">
        <v>207</v>
      </c>
      <c r="C180" s="45" t="s">
        <v>167</v>
      </c>
    </row>
    <row r="181" spans="1:3" ht="17.25" thickBot="1" thickTop="1">
      <c r="A181" s="49" t="s">
        <v>425</v>
      </c>
      <c r="B181" s="47" t="s">
        <v>260</v>
      </c>
      <c r="C181" s="48" t="s">
        <v>234</v>
      </c>
    </row>
    <row r="182" spans="1:3" ht="17.25" thickBot="1" thickTop="1">
      <c r="A182" s="46" t="s">
        <v>426</v>
      </c>
      <c r="B182" s="44" t="s">
        <v>95</v>
      </c>
      <c r="C182" s="45" t="s">
        <v>56</v>
      </c>
    </row>
    <row r="183" spans="1:3" ht="17.25" thickBot="1" thickTop="1">
      <c r="A183" s="49" t="s">
        <v>427</v>
      </c>
      <c r="B183" s="47" t="s">
        <v>96</v>
      </c>
      <c r="C183" s="48" t="s">
        <v>56</v>
      </c>
    </row>
    <row r="184" spans="1:3" ht="17.25" thickBot="1" thickTop="1">
      <c r="A184" s="46" t="s">
        <v>428</v>
      </c>
      <c r="B184" s="44" t="s">
        <v>97</v>
      </c>
      <c r="C184" s="45" t="s">
        <v>56</v>
      </c>
    </row>
    <row r="185" spans="1:3" ht="17.25" thickBot="1" thickTop="1">
      <c r="A185" s="49" t="s">
        <v>429</v>
      </c>
      <c r="B185" s="47" t="s">
        <v>175</v>
      </c>
      <c r="C185" s="48" t="s">
        <v>167</v>
      </c>
    </row>
    <row r="186" spans="1:3" ht="17.25" thickBot="1" thickTop="1">
      <c r="A186" s="49" t="s">
        <v>496</v>
      </c>
      <c r="B186" s="47" t="s">
        <v>130</v>
      </c>
      <c r="C186" s="48" t="s">
        <v>18</v>
      </c>
    </row>
    <row r="187" spans="1:3" ht="17.25" thickBot="1" thickTop="1">
      <c r="A187" s="49" t="s">
        <v>430</v>
      </c>
      <c r="B187" s="47" t="s">
        <v>162</v>
      </c>
      <c r="C187" s="48" t="s">
        <v>140</v>
      </c>
    </row>
    <row r="188" spans="1:3" ht="17.25" thickBot="1" thickTop="1">
      <c r="A188" s="46" t="s">
        <v>431</v>
      </c>
      <c r="B188" s="44" t="s">
        <v>131</v>
      </c>
      <c r="C188" s="45" t="s">
        <v>18</v>
      </c>
    </row>
    <row r="189" spans="1:3" ht="17.25" thickBot="1" thickTop="1">
      <c r="A189" s="49" t="s">
        <v>432</v>
      </c>
      <c r="B189" s="47" t="s">
        <v>98</v>
      </c>
      <c r="C189" s="48" t="s">
        <v>56</v>
      </c>
    </row>
    <row r="190" spans="1:3" ht="17.25" thickBot="1" thickTop="1">
      <c r="A190" s="46" t="s">
        <v>433</v>
      </c>
      <c r="B190" s="44" t="s">
        <v>99</v>
      </c>
      <c r="C190" s="45" t="s">
        <v>56</v>
      </c>
    </row>
    <row r="191" spans="1:3" ht="17.25" thickBot="1" thickTop="1">
      <c r="A191" s="46" t="s">
        <v>434</v>
      </c>
      <c r="B191" s="44" t="s">
        <v>261</v>
      </c>
      <c r="C191" s="45" t="s">
        <v>234</v>
      </c>
    </row>
    <row r="192" spans="1:3" ht="17.25" thickBot="1" thickTop="1">
      <c r="A192" s="49" t="s">
        <v>435</v>
      </c>
      <c r="B192" s="47" t="s">
        <v>51</v>
      </c>
      <c r="C192" s="48" t="s">
        <v>25</v>
      </c>
    </row>
    <row r="193" spans="1:3" ht="17.25" thickBot="1" thickTop="1">
      <c r="A193" s="49" t="s">
        <v>481</v>
      </c>
      <c r="B193" s="47" t="s">
        <v>208</v>
      </c>
      <c r="C193" s="48" t="s">
        <v>199</v>
      </c>
    </row>
    <row r="194" spans="1:3" ht="17.25" thickBot="1" thickTop="1">
      <c r="A194" s="46" t="s">
        <v>436</v>
      </c>
      <c r="B194" s="44" t="s">
        <v>228</v>
      </c>
      <c r="C194" s="45" t="s">
        <v>215</v>
      </c>
    </row>
    <row r="195" spans="1:3" ht="17.25" thickBot="1" thickTop="1">
      <c r="A195" s="49" t="s">
        <v>437</v>
      </c>
      <c r="B195" s="47" t="s">
        <v>100</v>
      </c>
      <c r="C195" s="48" t="s">
        <v>56</v>
      </c>
    </row>
    <row r="196" spans="1:3" ht="17.25" thickBot="1" thickTop="1">
      <c r="A196" s="49" t="s">
        <v>438</v>
      </c>
      <c r="B196" s="47" t="s">
        <v>196</v>
      </c>
      <c r="C196" s="48" t="s">
        <v>178</v>
      </c>
    </row>
    <row r="197" spans="1:3" ht="17.25" thickBot="1" thickTop="1">
      <c r="A197" s="49" t="s">
        <v>439</v>
      </c>
      <c r="B197" s="47" t="s">
        <v>262</v>
      </c>
      <c r="C197" s="48" t="s">
        <v>234</v>
      </c>
    </row>
    <row r="198" spans="1:3" ht="17.25" thickBot="1" thickTop="1">
      <c r="A198" s="49" t="s">
        <v>440</v>
      </c>
      <c r="B198" s="47" t="s">
        <v>229</v>
      </c>
      <c r="C198" s="48" t="s">
        <v>215</v>
      </c>
    </row>
    <row r="199" spans="1:3" ht="17.25" thickBot="1" thickTop="1">
      <c r="A199" s="46" t="s">
        <v>441</v>
      </c>
      <c r="B199" s="44" t="s">
        <v>163</v>
      </c>
      <c r="C199" s="45" t="s">
        <v>140</v>
      </c>
    </row>
    <row r="200" spans="1:3" ht="17.25" thickBot="1" thickTop="1">
      <c r="A200" s="46" t="s">
        <v>442</v>
      </c>
      <c r="B200" s="44" t="s">
        <v>230</v>
      </c>
      <c r="C200" s="45" t="s">
        <v>215</v>
      </c>
    </row>
    <row r="201" spans="1:3" ht="17.25" thickBot="1" thickTop="1">
      <c r="A201" s="46" t="s">
        <v>443</v>
      </c>
      <c r="B201" s="44" t="s">
        <v>101</v>
      </c>
      <c r="C201" s="45" t="s">
        <v>56</v>
      </c>
    </row>
    <row r="202" spans="1:3" ht="17.25" thickBot="1" thickTop="1">
      <c r="A202" s="49" t="s">
        <v>444</v>
      </c>
      <c r="B202" s="47" t="s">
        <v>231</v>
      </c>
      <c r="C202" s="48" t="s">
        <v>215</v>
      </c>
    </row>
    <row r="203" spans="1:3" ht="17.25" thickBot="1" thickTop="1">
      <c r="A203" s="46" t="s">
        <v>445</v>
      </c>
      <c r="B203" s="44" t="s">
        <v>209</v>
      </c>
      <c r="C203" s="45" t="s">
        <v>199</v>
      </c>
    </row>
    <row r="204" spans="1:3" ht="17.25" thickBot="1" thickTop="1">
      <c r="A204" s="49" t="s">
        <v>446</v>
      </c>
      <c r="B204" s="47" t="s">
        <v>102</v>
      </c>
      <c r="C204" s="48" t="s">
        <v>56</v>
      </c>
    </row>
    <row r="205" spans="1:3" ht="17.25" thickBot="1" thickTop="1">
      <c r="A205" s="49" t="s">
        <v>447</v>
      </c>
      <c r="B205" s="47" t="s">
        <v>132</v>
      </c>
      <c r="C205" s="48" t="s">
        <v>167</v>
      </c>
    </row>
    <row r="206" spans="1:3" ht="17.25" thickBot="1" thickTop="1">
      <c r="A206" s="46" t="s">
        <v>448</v>
      </c>
      <c r="B206" s="44" t="s">
        <v>263</v>
      </c>
      <c r="C206" s="45" t="s">
        <v>234</v>
      </c>
    </row>
    <row r="207" spans="1:3" ht="17.25" thickBot="1" thickTop="1">
      <c r="A207" s="46" t="s">
        <v>497</v>
      </c>
      <c r="B207" s="44" t="s">
        <v>52</v>
      </c>
      <c r="C207" s="45" t="s">
        <v>25</v>
      </c>
    </row>
    <row r="208" spans="1:3" ht="17.25" thickBot="1" thickTop="1">
      <c r="A208" s="49" t="s">
        <v>449</v>
      </c>
      <c r="B208" s="47" t="s">
        <v>264</v>
      </c>
      <c r="C208" s="48" t="s">
        <v>234</v>
      </c>
    </row>
    <row r="209" spans="1:3" ht="17.25" thickBot="1" thickTop="1">
      <c r="A209" s="49" t="s">
        <v>450</v>
      </c>
      <c r="B209" s="47" t="s">
        <v>210</v>
      </c>
      <c r="C209" s="48" t="s">
        <v>199</v>
      </c>
    </row>
    <row r="210" spans="1:3" ht="17.25" thickBot="1" thickTop="1">
      <c r="A210" s="46" t="s">
        <v>498</v>
      </c>
      <c r="B210" s="44" t="s">
        <v>265</v>
      </c>
      <c r="C210" s="45" t="s">
        <v>234</v>
      </c>
    </row>
    <row r="211" spans="1:3" ht="17.25" thickBot="1" thickTop="1">
      <c r="A211" s="49" t="s">
        <v>451</v>
      </c>
      <c r="B211" s="47" t="s">
        <v>266</v>
      </c>
      <c r="C211" s="48" t="s">
        <v>234</v>
      </c>
    </row>
    <row r="212" spans="1:3" ht="17.25" thickBot="1" thickTop="1">
      <c r="A212" s="46" t="s">
        <v>452</v>
      </c>
      <c r="B212" s="44" t="s">
        <v>211</v>
      </c>
      <c r="C212" s="45" t="s">
        <v>199</v>
      </c>
    </row>
    <row r="213" spans="1:3" ht="17.25" thickBot="1" thickTop="1">
      <c r="A213" s="46" t="s">
        <v>453</v>
      </c>
      <c r="B213" s="44" t="s">
        <v>103</v>
      </c>
      <c r="C213" s="45" t="s">
        <v>56</v>
      </c>
    </row>
    <row r="214" spans="1:3" ht="17.25" thickBot="1" thickTop="1">
      <c r="A214" s="49" t="s">
        <v>454</v>
      </c>
      <c r="B214" s="47" t="s">
        <v>104</v>
      </c>
      <c r="C214" s="48" t="s">
        <v>56</v>
      </c>
    </row>
    <row r="215" spans="1:3" ht="17.25" thickBot="1" thickTop="1">
      <c r="A215" s="46" t="s">
        <v>455</v>
      </c>
      <c r="B215" s="44" t="s">
        <v>105</v>
      </c>
      <c r="C215" s="45" t="s">
        <v>56</v>
      </c>
    </row>
    <row r="216" spans="1:3" ht="17.25" thickBot="1" thickTop="1">
      <c r="A216" s="49" t="s">
        <v>456</v>
      </c>
      <c r="B216" s="47" t="s">
        <v>164</v>
      </c>
      <c r="C216" s="48" t="s">
        <v>140</v>
      </c>
    </row>
    <row r="217" spans="1:3" ht="17.25" thickBot="1" thickTop="1">
      <c r="A217" s="49" t="s">
        <v>457</v>
      </c>
      <c r="B217" s="47" t="s">
        <v>212</v>
      </c>
      <c r="C217" s="48" t="s">
        <v>199</v>
      </c>
    </row>
    <row r="218" spans="1:3" ht="17.25" thickBot="1" thickTop="1">
      <c r="A218" s="49" t="s">
        <v>458</v>
      </c>
      <c r="B218" s="47" t="s">
        <v>106</v>
      </c>
      <c r="C218" s="48" t="s">
        <v>56</v>
      </c>
    </row>
    <row r="219" spans="1:3" ht="17.25" thickBot="1" thickTop="1">
      <c r="A219" s="46" t="s">
        <v>459</v>
      </c>
      <c r="B219" s="44" t="s">
        <v>213</v>
      </c>
      <c r="C219" s="45" t="s">
        <v>56</v>
      </c>
    </row>
    <row r="220" spans="1:3" ht="17.25" thickBot="1" thickTop="1">
      <c r="A220" s="46" t="s">
        <v>460</v>
      </c>
      <c r="B220" s="44" t="s">
        <v>133</v>
      </c>
      <c r="C220" s="45" t="s">
        <v>18</v>
      </c>
    </row>
    <row r="221" spans="1:3" ht="17.25" thickBot="1" thickTop="1">
      <c r="A221" s="46" t="s">
        <v>461</v>
      </c>
      <c r="B221" s="44" t="s">
        <v>267</v>
      </c>
      <c r="C221" s="45" t="s">
        <v>234</v>
      </c>
    </row>
    <row r="222" spans="1:3" ht="17.25" thickBot="1" thickTop="1">
      <c r="A222" s="46" t="s">
        <v>462</v>
      </c>
      <c r="B222" s="44" t="s">
        <v>107</v>
      </c>
      <c r="C222" s="45" t="s">
        <v>56</v>
      </c>
    </row>
    <row r="223" spans="1:3" ht="17.25" thickBot="1" thickTop="1">
      <c r="A223" s="49" t="s">
        <v>463</v>
      </c>
      <c r="B223" s="47" t="s">
        <v>268</v>
      </c>
      <c r="C223" s="48" t="s">
        <v>234</v>
      </c>
    </row>
    <row r="224" spans="1:3" ht="17.25" thickBot="1" thickTop="1">
      <c r="A224" s="49" t="s">
        <v>464</v>
      </c>
      <c r="B224" s="47" t="s">
        <v>134</v>
      </c>
      <c r="C224" s="48" t="s">
        <v>167</v>
      </c>
    </row>
    <row r="225" spans="1:3" ht="17.25" thickBot="1" thickTop="1">
      <c r="A225" s="46" t="s">
        <v>465</v>
      </c>
      <c r="B225" s="44" t="s">
        <v>269</v>
      </c>
      <c r="C225" s="45" t="s">
        <v>234</v>
      </c>
    </row>
    <row r="226" spans="1:3" ht="17.25" thickBot="1" thickTop="1">
      <c r="A226" s="46" t="s">
        <v>499</v>
      </c>
      <c r="B226" s="44" t="s">
        <v>135</v>
      </c>
      <c r="C226" s="45" t="s">
        <v>18</v>
      </c>
    </row>
    <row r="227" spans="1:3" ht="17.25" thickBot="1" thickTop="1">
      <c r="A227" s="49" t="s">
        <v>466</v>
      </c>
      <c r="B227" s="47" t="s">
        <v>108</v>
      </c>
      <c r="C227" s="48" t="s">
        <v>56</v>
      </c>
    </row>
    <row r="228" spans="1:3" ht="17.25" thickBot="1" thickTop="1">
      <c r="A228" s="49" t="s">
        <v>467</v>
      </c>
      <c r="B228" s="47" t="s">
        <v>53</v>
      </c>
      <c r="C228" s="48" t="s">
        <v>25</v>
      </c>
    </row>
    <row r="229" spans="1:3" ht="17.25" thickBot="1" thickTop="1">
      <c r="A229" s="49" t="s">
        <v>468</v>
      </c>
      <c r="B229" s="47" t="s">
        <v>136</v>
      </c>
      <c r="C229" s="48" t="s">
        <v>18</v>
      </c>
    </row>
    <row r="230" spans="1:3" ht="17.25" thickBot="1" thickTop="1">
      <c r="A230" s="46" t="s">
        <v>500</v>
      </c>
      <c r="B230" s="44" t="s">
        <v>197</v>
      </c>
      <c r="C230" s="45" t="s">
        <v>178</v>
      </c>
    </row>
    <row r="231" spans="1:3" ht="17.25" thickBot="1" thickTop="1">
      <c r="A231" s="46" t="s">
        <v>469</v>
      </c>
      <c r="B231" s="44" t="s">
        <v>137</v>
      </c>
      <c r="C231" s="45" t="s">
        <v>18</v>
      </c>
    </row>
    <row r="232" spans="1:3" ht="17.25" thickBot="1" thickTop="1">
      <c r="A232" s="49" t="s">
        <v>470</v>
      </c>
      <c r="B232" s="47" t="s">
        <v>270</v>
      </c>
      <c r="C232" s="48" t="s">
        <v>234</v>
      </c>
    </row>
    <row r="233" spans="1:3" ht="17.25" thickBot="1" thickTop="1">
      <c r="A233" s="46" t="s">
        <v>471</v>
      </c>
      <c r="B233" s="44" t="s">
        <v>176</v>
      </c>
      <c r="C233" s="45" t="s">
        <v>167</v>
      </c>
    </row>
    <row r="234" spans="1:3" ht="17.25" thickBot="1" thickTop="1">
      <c r="A234" s="65" t="s">
        <v>472</v>
      </c>
      <c r="B234" s="66" t="s">
        <v>109</v>
      </c>
      <c r="C234" s="67" t="s">
        <v>56</v>
      </c>
    </row>
    <row r="235" spans="1:3" ht="16.5" thickTop="1">
      <c r="A235" s="52" t="s">
        <v>473</v>
      </c>
      <c r="B235" s="54" t="s">
        <v>232</v>
      </c>
      <c r="C235" s="56" t="s">
        <v>215</v>
      </c>
    </row>
    <row r="236" spans="1:3" ht="15.75">
      <c r="A236" s="53" t="s">
        <v>474</v>
      </c>
      <c r="B236" s="55" t="s">
        <v>110</v>
      </c>
      <c r="C236" s="57" t="s">
        <v>56</v>
      </c>
    </row>
    <row r="237" spans="1:3" ht="15.75">
      <c r="A237" s="52" t="s">
        <v>501</v>
      </c>
      <c r="B237" s="54" t="s">
        <v>54</v>
      </c>
      <c r="C237" s="56" t="s">
        <v>25</v>
      </c>
    </row>
    <row r="238" spans="1:3" ht="15.75">
      <c r="A238" s="52" t="s">
        <v>475</v>
      </c>
      <c r="B238" s="54" t="s">
        <v>271</v>
      </c>
      <c r="C238" s="56" t="s">
        <v>234</v>
      </c>
    </row>
    <row r="239" spans="1:3" ht="15.75">
      <c r="A239" s="52" t="s">
        <v>476</v>
      </c>
      <c r="B239" s="54" t="s">
        <v>165</v>
      </c>
      <c r="C239" s="56" t="s">
        <v>140</v>
      </c>
    </row>
    <row r="240" spans="1:3" ht="15.75">
      <c r="A240" s="53" t="s">
        <v>477</v>
      </c>
      <c r="B240" s="55" t="s">
        <v>138</v>
      </c>
      <c r="C240" s="57" t="s">
        <v>18</v>
      </c>
    </row>
    <row r="241" spans="1:3" ht="15.75">
      <c r="A241" s="52" t="s">
        <v>478</v>
      </c>
      <c r="B241" s="54" t="s">
        <v>111</v>
      </c>
      <c r="C241" s="56" t="s">
        <v>56</v>
      </c>
    </row>
    <row r="242" spans="1:3" ht="15.75">
      <c r="A242" s="58"/>
      <c r="B242" s="58"/>
      <c r="C242" s="58"/>
    </row>
    <row r="243" spans="1:3" ht="15.75">
      <c r="A243" s="58"/>
      <c r="B243" s="58"/>
      <c r="C243" s="58"/>
    </row>
    <row r="244" spans="1:3" ht="15.75">
      <c r="A244" s="58"/>
      <c r="B244" s="58"/>
      <c r="C244" s="58"/>
    </row>
    <row r="245" spans="1:3" ht="15.75">
      <c r="A245" s="58"/>
      <c r="B245" s="58"/>
      <c r="C245" s="58"/>
    </row>
    <row r="246" spans="1:3" ht="15.75">
      <c r="A246" s="58"/>
      <c r="B246" s="58"/>
      <c r="C246" s="58"/>
    </row>
    <row r="247" spans="1:3" ht="15.75">
      <c r="A247" s="58"/>
      <c r="B247" s="58"/>
      <c r="C247" s="58"/>
    </row>
    <row r="248" spans="1:3" ht="15.75">
      <c r="A248" s="58"/>
      <c r="B248" s="58"/>
      <c r="C248" s="58"/>
    </row>
    <row r="249" spans="1:3" ht="15.75">
      <c r="A249" s="58"/>
      <c r="B249" s="58"/>
      <c r="C249" s="58"/>
    </row>
    <row r="250" spans="1:3" ht="15.75">
      <c r="A250" s="58"/>
      <c r="B250" s="58"/>
      <c r="C250" s="58"/>
    </row>
    <row r="251" spans="1:3" ht="15.75">
      <c r="A251" s="58"/>
      <c r="B251" s="58"/>
      <c r="C251" s="58"/>
    </row>
    <row r="252" spans="1:3" ht="15.75">
      <c r="A252" s="58"/>
      <c r="B252" s="58"/>
      <c r="C252" s="58"/>
    </row>
    <row r="253" spans="1:3" ht="15.75">
      <c r="A253" s="58"/>
      <c r="B253" s="58"/>
      <c r="C253" s="58"/>
    </row>
    <row r="254" spans="1:3" ht="15.75">
      <c r="A254" s="58"/>
      <c r="B254" s="58"/>
      <c r="C254" s="58"/>
    </row>
    <row r="255" spans="1:3" ht="15.75">
      <c r="A255" s="58"/>
      <c r="B255" s="58"/>
      <c r="C255" s="58"/>
    </row>
    <row r="256" spans="1:3" ht="15.75">
      <c r="A256" s="58"/>
      <c r="B256" s="58"/>
      <c r="C256" s="58"/>
    </row>
    <row r="257" spans="1:3" ht="15.75">
      <c r="A257" s="58"/>
      <c r="B257" s="58"/>
      <c r="C257" s="58"/>
    </row>
    <row r="258" spans="1:3" ht="15.75">
      <c r="A258" s="58"/>
      <c r="B258" s="58"/>
      <c r="C258" s="58"/>
    </row>
    <row r="259" spans="1:3" ht="15.75">
      <c r="A259" s="58"/>
      <c r="B259" s="58"/>
      <c r="C259" s="58"/>
    </row>
    <row r="260" spans="1:3" ht="15.75">
      <c r="A260" s="58"/>
      <c r="B260" s="58"/>
      <c r="C260" s="58"/>
    </row>
    <row r="261" spans="1:3" ht="15.75">
      <c r="A261" s="58"/>
      <c r="B261" s="58"/>
      <c r="C261" s="58"/>
    </row>
    <row r="262" spans="1:3" ht="15.75">
      <c r="A262" s="58"/>
      <c r="B262" s="58"/>
      <c r="C262" s="58"/>
    </row>
    <row r="263" spans="1:3" ht="15.75">
      <c r="A263" s="58"/>
      <c r="B263" s="58"/>
      <c r="C263" s="58"/>
    </row>
    <row r="264" spans="1:3" ht="15.75">
      <c r="A264" s="58"/>
      <c r="B264" s="58"/>
      <c r="C264" s="58"/>
    </row>
    <row r="265" spans="1:3" ht="15.75">
      <c r="A265" s="58"/>
      <c r="B265" s="58"/>
      <c r="C265" s="58"/>
    </row>
    <row r="266" spans="1:3" ht="15.75">
      <c r="A266" s="58"/>
      <c r="B266" s="58"/>
      <c r="C266" s="58"/>
    </row>
    <row r="267" spans="1:3" ht="15.75">
      <c r="A267" s="58"/>
      <c r="B267" s="58"/>
      <c r="C267" s="58"/>
    </row>
    <row r="268" spans="1:3" ht="15.75">
      <c r="A268" s="58"/>
      <c r="B268" s="58"/>
      <c r="C268" s="58"/>
    </row>
    <row r="269" spans="1:3" ht="15.75">
      <c r="A269" s="58"/>
      <c r="B269" s="58"/>
      <c r="C269" s="58"/>
    </row>
    <row r="270" spans="1:3" ht="15.75">
      <c r="A270" s="58"/>
      <c r="B270" s="58"/>
      <c r="C270" s="58"/>
    </row>
    <row r="271" spans="1:3" ht="15.75">
      <c r="A271" s="58"/>
      <c r="B271" s="58"/>
      <c r="C271" s="58"/>
    </row>
    <row r="272" spans="1:3" ht="15.75">
      <c r="A272" s="58"/>
      <c r="B272" s="58"/>
      <c r="C272" s="58"/>
    </row>
    <row r="273" spans="1:3" ht="15.75">
      <c r="A273" s="58"/>
      <c r="B273" s="58"/>
      <c r="C273" s="58"/>
    </row>
    <row r="274" spans="1:3" ht="15.75">
      <c r="A274" s="58"/>
      <c r="B274" s="58"/>
      <c r="C274" s="58"/>
    </row>
    <row r="275" spans="1:3" ht="15.75">
      <c r="A275" s="58"/>
      <c r="B275" s="58"/>
      <c r="C275" s="58"/>
    </row>
    <row r="276" spans="1:3" ht="15.75">
      <c r="A276" s="58"/>
      <c r="B276" s="58"/>
      <c r="C276" s="58"/>
    </row>
    <row r="277" spans="1:3" ht="15.75">
      <c r="A277" s="58"/>
      <c r="B277" s="58"/>
      <c r="C277" s="58"/>
    </row>
    <row r="278" spans="1:3" ht="15.75">
      <c r="A278" s="58"/>
      <c r="B278" s="58"/>
      <c r="C278" s="58"/>
    </row>
    <row r="279" spans="1:3" ht="15.75">
      <c r="A279" s="58"/>
      <c r="B279" s="58"/>
      <c r="C279" s="58"/>
    </row>
    <row r="280" spans="1:3" ht="15.75">
      <c r="A280" s="58"/>
      <c r="B280" s="58"/>
      <c r="C280" s="58"/>
    </row>
    <row r="281" spans="1:3" ht="15.75">
      <c r="A281" s="58"/>
      <c r="B281" s="58"/>
      <c r="C281" s="58"/>
    </row>
    <row r="282" spans="1:3" ht="15.75">
      <c r="A282" s="58"/>
      <c r="B282" s="58"/>
      <c r="C282" s="58"/>
    </row>
    <row r="283" spans="1:3" ht="15.75">
      <c r="A283" s="58"/>
      <c r="B283" s="58"/>
      <c r="C283" s="58"/>
    </row>
    <row r="284" spans="1:3" ht="15.75">
      <c r="A284" s="58"/>
      <c r="B284" s="58"/>
      <c r="C284" s="58"/>
    </row>
    <row r="285" spans="1:3" ht="15.75">
      <c r="A285" s="58"/>
      <c r="B285" s="58"/>
      <c r="C285" s="58"/>
    </row>
    <row r="286" spans="1:3" ht="15.75">
      <c r="A286" s="58"/>
      <c r="B286" s="58"/>
      <c r="C286" s="58"/>
    </row>
    <row r="287" spans="1:3" ht="15.75">
      <c r="A287" s="58"/>
      <c r="B287" s="58"/>
      <c r="C287" s="58"/>
    </row>
    <row r="288" spans="1:3" ht="15.75">
      <c r="A288" s="58"/>
      <c r="B288" s="58"/>
      <c r="C288" s="58"/>
    </row>
    <row r="289" spans="1:3" ht="15.75">
      <c r="A289" s="58"/>
      <c r="B289" s="58"/>
      <c r="C289" s="58"/>
    </row>
    <row r="290" spans="1:3" ht="15.75">
      <c r="A290" s="58"/>
      <c r="B290" s="58"/>
      <c r="C290" s="58"/>
    </row>
    <row r="291" spans="1:3" ht="15.75">
      <c r="A291" s="58"/>
      <c r="B291" s="58"/>
      <c r="C291" s="58"/>
    </row>
    <row r="292" spans="1:3" ht="15.75">
      <c r="A292" s="58"/>
      <c r="B292" s="58"/>
      <c r="C292" s="58"/>
    </row>
    <row r="293" spans="1:3" ht="15.75">
      <c r="A293" s="58"/>
      <c r="B293" s="58"/>
      <c r="C293" s="58"/>
    </row>
    <row r="294" spans="1:3" ht="15.75">
      <c r="A294" s="58"/>
      <c r="B294" s="58"/>
      <c r="C294" s="58"/>
    </row>
    <row r="295" spans="1:3" ht="15.75">
      <c r="A295" s="58"/>
      <c r="B295" s="58"/>
      <c r="C295" s="58"/>
    </row>
    <row r="296" spans="1:3" ht="15.75">
      <c r="A296" s="58"/>
      <c r="B296" s="58"/>
      <c r="C296" s="58"/>
    </row>
    <row r="297" spans="1:3" ht="15.75">
      <c r="A297" s="58"/>
      <c r="B297" s="58"/>
      <c r="C297" s="58"/>
    </row>
    <row r="298" spans="1:3" ht="15.75">
      <c r="A298" s="58"/>
      <c r="B298" s="58"/>
      <c r="C298" s="58"/>
    </row>
    <row r="299" spans="1:3" ht="15.75">
      <c r="A299" s="58"/>
      <c r="B299" s="58"/>
      <c r="C299" s="58"/>
    </row>
    <row r="300" spans="1:3" ht="15.75">
      <c r="A300" s="58"/>
      <c r="B300" s="58"/>
      <c r="C300" s="58"/>
    </row>
    <row r="301" spans="1:3" ht="15.75">
      <c r="A301" s="58"/>
      <c r="B301" s="58"/>
      <c r="C301" s="58"/>
    </row>
    <row r="302" spans="1:3" ht="15.75">
      <c r="A302" s="58"/>
      <c r="B302" s="58"/>
      <c r="C302" s="58"/>
    </row>
    <row r="303" spans="1:3" ht="15.75">
      <c r="A303" s="58"/>
      <c r="B303" s="58"/>
      <c r="C303" s="58"/>
    </row>
    <row r="304" spans="1:3" ht="15.75">
      <c r="A304" s="58"/>
      <c r="B304" s="58"/>
      <c r="C304" s="58"/>
    </row>
    <row r="305" spans="1:3" ht="15.75">
      <c r="A305" s="58"/>
      <c r="B305" s="58"/>
      <c r="C305" s="58"/>
    </row>
    <row r="306" spans="1:3" ht="15.75">
      <c r="A306" s="58"/>
      <c r="B306" s="58"/>
      <c r="C306" s="58"/>
    </row>
    <row r="307" spans="1:3" ht="15.75">
      <c r="A307" s="58"/>
      <c r="B307" s="58"/>
      <c r="C307" s="58"/>
    </row>
    <row r="308" spans="1:3" ht="15.75">
      <c r="A308" s="58"/>
      <c r="B308" s="58"/>
      <c r="C308" s="58"/>
    </row>
    <row r="309" spans="1:3" ht="15.75">
      <c r="A309" s="58"/>
      <c r="B309" s="58"/>
      <c r="C309" s="58"/>
    </row>
    <row r="310" spans="1:3" ht="15.75">
      <c r="A310" s="58"/>
      <c r="B310" s="58"/>
      <c r="C310" s="58"/>
    </row>
    <row r="311" spans="1:3" ht="15.75">
      <c r="A311" s="58"/>
      <c r="B311" s="58"/>
      <c r="C311" s="58"/>
    </row>
    <row r="312" spans="1:3" ht="15.75">
      <c r="A312" s="58"/>
      <c r="B312" s="58"/>
      <c r="C312" s="58"/>
    </row>
    <row r="313" spans="1:3" ht="15.75">
      <c r="A313" s="58"/>
      <c r="B313" s="58"/>
      <c r="C313" s="58"/>
    </row>
    <row r="314" spans="1:3" ht="15.75">
      <c r="A314" s="58"/>
      <c r="B314" s="58"/>
      <c r="C314" s="58"/>
    </row>
    <row r="315" spans="1:3" ht="15.75">
      <c r="A315" s="58"/>
      <c r="B315" s="58"/>
      <c r="C315" s="58"/>
    </row>
    <row r="316" spans="1:3" ht="15.75">
      <c r="A316" s="58"/>
      <c r="B316" s="58"/>
      <c r="C316" s="58"/>
    </row>
    <row r="317" spans="1:3" ht="15.75">
      <c r="A317" s="58"/>
      <c r="B317" s="58"/>
      <c r="C317" s="58"/>
    </row>
    <row r="318" spans="1:3" ht="15.75">
      <c r="A318" s="58"/>
      <c r="B318" s="58"/>
      <c r="C318" s="58"/>
    </row>
    <row r="319" spans="1:3" ht="15.75">
      <c r="A319" s="58"/>
      <c r="B319" s="58"/>
      <c r="C319" s="58"/>
    </row>
    <row r="320" spans="1:3" ht="15.75">
      <c r="A320" s="58"/>
      <c r="B320" s="58"/>
      <c r="C320" s="58"/>
    </row>
    <row r="321" spans="1:3" ht="15.75">
      <c r="A321" s="58"/>
      <c r="B321" s="58"/>
      <c r="C321" s="58"/>
    </row>
    <row r="322" spans="1:3" ht="15.75">
      <c r="A322" s="58"/>
      <c r="B322" s="58"/>
      <c r="C322" s="58"/>
    </row>
    <row r="323" spans="1:3" ht="15.75">
      <c r="A323" s="58"/>
      <c r="B323" s="58"/>
      <c r="C323" s="58"/>
    </row>
    <row r="324" spans="1:3" ht="15.75">
      <c r="A324" s="58"/>
      <c r="B324" s="58"/>
      <c r="C324" s="58"/>
    </row>
    <row r="325" spans="1:3" ht="15.75">
      <c r="A325" s="58"/>
      <c r="B325" s="58"/>
      <c r="C325" s="58"/>
    </row>
    <row r="326" spans="1:3" ht="15.75">
      <c r="A326" s="58"/>
      <c r="B326" s="58"/>
      <c r="C326" s="58"/>
    </row>
    <row r="327" spans="1:3" ht="15.75">
      <c r="A327" s="58"/>
      <c r="B327" s="58"/>
      <c r="C327" s="58"/>
    </row>
    <row r="328" spans="1:3" ht="15.75">
      <c r="A328" s="58"/>
      <c r="B328" s="58"/>
      <c r="C328" s="58"/>
    </row>
    <row r="329" spans="1:3" ht="15.75">
      <c r="A329" s="58"/>
      <c r="B329" s="58"/>
      <c r="C329" s="58"/>
    </row>
    <row r="330" spans="1:3" ht="15.75">
      <c r="A330" s="58"/>
      <c r="B330" s="58"/>
      <c r="C330" s="58"/>
    </row>
    <row r="331" spans="1:3" ht="15.75">
      <c r="A331" s="58"/>
      <c r="B331" s="58"/>
      <c r="C331" s="58"/>
    </row>
    <row r="332" spans="1:3" ht="15.75">
      <c r="A332" s="58"/>
      <c r="B332" s="58"/>
      <c r="C332" s="58"/>
    </row>
    <row r="333" spans="1:3" ht="15.75">
      <c r="A333" s="58"/>
      <c r="B333" s="58"/>
      <c r="C333" s="58"/>
    </row>
    <row r="334" spans="1:3" ht="15.75">
      <c r="A334" s="58"/>
      <c r="B334" s="58"/>
      <c r="C334" s="58"/>
    </row>
    <row r="335" spans="1:3" ht="15.75">
      <c r="A335" s="58"/>
      <c r="B335" s="58"/>
      <c r="C335" s="58"/>
    </row>
    <row r="336" spans="1:3" ht="15.75">
      <c r="A336" s="58"/>
      <c r="B336" s="58"/>
      <c r="C336" s="58"/>
    </row>
    <row r="337" spans="1:3" ht="15.75">
      <c r="A337" s="58"/>
      <c r="B337" s="58"/>
      <c r="C337" s="58"/>
    </row>
    <row r="338" spans="1:3" ht="15.75">
      <c r="A338" s="58"/>
      <c r="B338" s="58"/>
      <c r="C338" s="58"/>
    </row>
    <row r="339" spans="1:3" ht="15.75">
      <c r="A339" s="58"/>
      <c r="B339" s="58"/>
      <c r="C339" s="58"/>
    </row>
    <row r="340" spans="1:3" ht="15.75">
      <c r="A340" s="58"/>
      <c r="B340" s="58"/>
      <c r="C340" s="58"/>
    </row>
    <row r="341" spans="1:3" ht="15.75">
      <c r="A341" s="58"/>
      <c r="B341" s="58"/>
      <c r="C341" s="58"/>
    </row>
    <row r="342" spans="1:3" ht="15.75">
      <c r="A342" s="58"/>
      <c r="B342" s="58"/>
      <c r="C342" s="58"/>
    </row>
    <row r="343" spans="1:3" ht="15.75">
      <c r="A343" s="58"/>
      <c r="B343" s="58"/>
      <c r="C343" s="58"/>
    </row>
    <row r="344" spans="1:3" ht="15.75">
      <c r="A344" s="58"/>
      <c r="B344" s="58"/>
      <c r="C344" s="58"/>
    </row>
    <row r="345" spans="1:3" ht="15.75">
      <c r="A345" s="58"/>
      <c r="B345" s="58"/>
      <c r="C345" s="58"/>
    </row>
    <row r="346" spans="1:3" ht="15.75">
      <c r="A346" s="58"/>
      <c r="B346" s="58"/>
      <c r="C346" s="58"/>
    </row>
    <row r="347" spans="1:3" ht="15.75">
      <c r="A347" s="58"/>
      <c r="B347" s="58"/>
      <c r="C347" s="58"/>
    </row>
    <row r="348" spans="1:3" ht="15.75">
      <c r="A348" s="58"/>
      <c r="B348" s="58"/>
      <c r="C348" s="58"/>
    </row>
    <row r="349" spans="1:3" ht="15.75">
      <c r="A349" s="58"/>
      <c r="B349" s="58"/>
      <c r="C349" s="58"/>
    </row>
    <row r="350" spans="1:3" ht="15.75">
      <c r="A350" s="58"/>
      <c r="B350" s="58"/>
      <c r="C350" s="58"/>
    </row>
    <row r="351" spans="1:3" ht="15.75">
      <c r="A351" s="58"/>
      <c r="B351" s="58"/>
      <c r="C351" s="58"/>
    </row>
    <row r="352" spans="1:3" ht="15.75">
      <c r="A352" s="58"/>
      <c r="B352" s="58"/>
      <c r="C352" s="58"/>
    </row>
    <row r="353" spans="1:3" ht="15.75">
      <c r="A353" s="58"/>
      <c r="B353" s="58"/>
      <c r="C353" s="58"/>
    </row>
    <row r="354" spans="1:3" ht="15.75">
      <c r="A354" s="58"/>
      <c r="B354" s="58"/>
      <c r="C354" s="58"/>
    </row>
    <row r="355" spans="1:3" ht="15.75">
      <c r="A355" s="58"/>
      <c r="B355" s="58"/>
      <c r="C355" s="58"/>
    </row>
    <row r="356" spans="1:3" ht="15.75">
      <c r="A356" s="58"/>
      <c r="B356" s="58"/>
      <c r="C356" s="58"/>
    </row>
    <row r="357" spans="1:3" ht="15.75">
      <c r="A357" s="58"/>
      <c r="B357" s="58"/>
      <c r="C357" s="58"/>
    </row>
    <row r="358" spans="1:3" ht="15.75">
      <c r="A358" s="58"/>
      <c r="B358" s="58"/>
      <c r="C358" s="58"/>
    </row>
    <row r="359" spans="1:3" ht="15.75">
      <c r="A359" s="58"/>
      <c r="B359" s="58"/>
      <c r="C359" s="58"/>
    </row>
    <row r="360" spans="1:3" ht="15.75">
      <c r="A360" s="58"/>
      <c r="B360" s="58"/>
      <c r="C360" s="58"/>
    </row>
    <row r="361" spans="1:3" ht="15.75">
      <c r="A361" s="58"/>
      <c r="B361" s="58"/>
      <c r="C361" s="58"/>
    </row>
    <row r="362" spans="1:3" ht="15.75">
      <c r="A362" s="58"/>
      <c r="B362" s="58"/>
      <c r="C362" s="58"/>
    </row>
    <row r="363" spans="1:3" ht="15.75">
      <c r="A363" s="58"/>
      <c r="B363" s="58"/>
      <c r="C363" s="58"/>
    </row>
    <row r="364" spans="1:3" ht="15.75">
      <c r="A364" s="58"/>
      <c r="B364" s="58"/>
      <c r="C364" s="58"/>
    </row>
    <row r="365" spans="1:3" ht="15.75">
      <c r="A365" s="58"/>
      <c r="B365" s="58"/>
      <c r="C365" s="58"/>
    </row>
    <row r="366" spans="1:3" ht="15.75">
      <c r="A366" s="58"/>
      <c r="B366" s="58"/>
      <c r="C366" s="58"/>
    </row>
    <row r="367" spans="1:3" ht="15.75">
      <c r="A367" s="58"/>
      <c r="B367" s="58"/>
      <c r="C367" s="58"/>
    </row>
    <row r="368" spans="1:3" ht="15.75">
      <c r="A368" s="58"/>
      <c r="B368" s="58"/>
      <c r="C368" s="58"/>
    </row>
    <row r="369" spans="1:3" ht="15.75">
      <c r="A369" s="58"/>
      <c r="B369" s="58"/>
      <c r="C369" s="58"/>
    </row>
    <row r="370" spans="1:3" ht="15.75">
      <c r="A370" s="58"/>
      <c r="B370" s="58"/>
      <c r="C370" s="58"/>
    </row>
    <row r="371" spans="1:3" ht="15.75">
      <c r="A371" s="58"/>
      <c r="B371" s="58"/>
      <c r="C371" s="58"/>
    </row>
    <row r="372" spans="1:3" ht="15.75">
      <c r="A372" s="58"/>
      <c r="B372" s="58"/>
      <c r="C372" s="58"/>
    </row>
    <row r="373" spans="1:3" ht="15.75">
      <c r="A373" s="58"/>
      <c r="B373" s="58"/>
      <c r="C373" s="58"/>
    </row>
    <row r="374" spans="1:3" ht="15.75">
      <c r="A374" s="58"/>
      <c r="B374" s="58"/>
      <c r="C374" s="58"/>
    </row>
    <row r="375" spans="1:3" ht="15.75">
      <c r="A375" s="58"/>
      <c r="B375" s="58"/>
      <c r="C375" s="58"/>
    </row>
    <row r="376" spans="1:3" ht="15.75">
      <c r="A376" s="58"/>
      <c r="B376" s="58"/>
      <c r="C376" s="58"/>
    </row>
    <row r="377" spans="1:3" ht="15.75">
      <c r="A377" s="58"/>
      <c r="B377" s="58"/>
      <c r="C377" s="58"/>
    </row>
    <row r="378" spans="1:3" ht="15.75">
      <c r="A378" s="58"/>
      <c r="B378" s="58"/>
      <c r="C378" s="58"/>
    </row>
    <row r="379" spans="1:3" ht="15.75">
      <c r="A379" s="58"/>
      <c r="B379" s="58"/>
      <c r="C379" s="58"/>
    </row>
    <row r="380" spans="1:3" ht="15.75">
      <c r="A380" s="58"/>
      <c r="B380" s="58"/>
      <c r="C380" s="58"/>
    </row>
    <row r="381" spans="1:3" ht="15.75">
      <c r="A381" s="58"/>
      <c r="B381" s="58"/>
      <c r="C381" s="58"/>
    </row>
    <row r="382" spans="1:3" ht="15.75">
      <c r="A382" s="58"/>
      <c r="B382" s="58"/>
      <c r="C382" s="58"/>
    </row>
    <row r="383" spans="1:3" ht="15.75">
      <c r="A383" s="58"/>
      <c r="B383" s="58"/>
      <c r="C383" s="58"/>
    </row>
    <row r="384" spans="1:3" ht="15.75">
      <c r="A384" s="58"/>
      <c r="B384" s="58"/>
      <c r="C384" s="58"/>
    </row>
    <row r="385" spans="1:3" ht="15.75">
      <c r="A385" s="58"/>
      <c r="B385" s="58"/>
      <c r="C385" s="58"/>
    </row>
    <row r="386" spans="1:3" ht="15.75">
      <c r="A386" s="58"/>
      <c r="B386" s="58"/>
      <c r="C386" s="58"/>
    </row>
    <row r="387" spans="1:3" ht="15.75">
      <c r="A387" s="58"/>
      <c r="B387" s="58"/>
      <c r="C387" s="58"/>
    </row>
    <row r="388" spans="1:3" ht="15.75">
      <c r="A388" s="58"/>
      <c r="B388" s="58"/>
      <c r="C388" s="58"/>
    </row>
    <row r="389" spans="1:3" ht="15.75">
      <c r="A389" s="58"/>
      <c r="B389" s="58"/>
      <c r="C389" s="58"/>
    </row>
    <row r="390" spans="1:3" ht="15.75">
      <c r="A390" s="58"/>
      <c r="B390" s="58"/>
      <c r="C390" s="58"/>
    </row>
    <row r="391" spans="1:3" ht="15.75">
      <c r="A391" s="58"/>
      <c r="B391" s="58"/>
      <c r="C391" s="58"/>
    </row>
    <row r="392" spans="1:3" ht="15.75">
      <c r="A392" s="58"/>
      <c r="B392" s="58"/>
      <c r="C392" s="58"/>
    </row>
    <row r="393" spans="1:3" ht="15.75">
      <c r="A393" s="58"/>
      <c r="B393" s="58"/>
      <c r="C393" s="58"/>
    </row>
    <row r="394" spans="1:3" ht="15.75">
      <c r="A394" s="58"/>
      <c r="B394" s="58"/>
      <c r="C394" s="58"/>
    </row>
    <row r="395" spans="1:3" ht="15.75">
      <c r="A395" s="58"/>
      <c r="B395" s="58"/>
      <c r="C395" s="58"/>
    </row>
    <row r="396" spans="1:3" ht="15.75">
      <c r="A396" s="58"/>
      <c r="B396" s="58"/>
      <c r="C396" s="58"/>
    </row>
    <row r="397" spans="1:3" ht="15.75">
      <c r="A397" s="58"/>
      <c r="B397" s="58"/>
      <c r="C397" s="58"/>
    </row>
    <row r="398" spans="1:3" ht="15.75">
      <c r="A398" s="58"/>
      <c r="B398" s="58"/>
      <c r="C398" s="58"/>
    </row>
    <row r="399" spans="1:3" ht="15.75">
      <c r="A399" s="58"/>
      <c r="B399" s="58"/>
      <c r="C399" s="58"/>
    </row>
    <row r="400" spans="1:3" ht="15.75">
      <c r="A400" s="58"/>
      <c r="B400" s="58"/>
      <c r="C400" s="58"/>
    </row>
    <row r="401" spans="1:3" ht="15.75">
      <c r="A401" s="58"/>
      <c r="B401" s="58"/>
      <c r="C401" s="58"/>
    </row>
    <row r="402" spans="1:3" ht="15.75">
      <c r="A402" s="58"/>
      <c r="B402" s="58"/>
      <c r="C402" s="58"/>
    </row>
    <row r="403" spans="1:3" ht="15.75">
      <c r="A403" s="58"/>
      <c r="B403" s="58"/>
      <c r="C403" s="58"/>
    </row>
    <row r="404" spans="1:3" ht="15.75">
      <c r="A404" s="58"/>
      <c r="B404" s="58"/>
      <c r="C404" s="58"/>
    </row>
    <row r="405" spans="1:3" ht="15.75">
      <c r="A405" s="58"/>
      <c r="B405" s="58"/>
      <c r="C405" s="58"/>
    </row>
    <row r="406" spans="1:3" ht="15.75">
      <c r="A406" s="58"/>
      <c r="B406" s="58"/>
      <c r="C406" s="58"/>
    </row>
    <row r="407" spans="1:3" ht="15.75">
      <c r="A407" s="58"/>
      <c r="B407" s="58"/>
      <c r="C407" s="58"/>
    </row>
    <row r="408" spans="1:3" ht="15.75">
      <c r="A408" s="58"/>
      <c r="B408" s="58"/>
      <c r="C408" s="58"/>
    </row>
    <row r="409" spans="1:3" ht="15.75">
      <c r="A409" s="58"/>
      <c r="B409" s="58"/>
      <c r="C409" s="58"/>
    </row>
    <row r="410" spans="1:3" ht="15.75">
      <c r="A410" s="58"/>
      <c r="B410" s="58"/>
      <c r="C410" s="58"/>
    </row>
    <row r="411" spans="1:3" ht="15.75">
      <c r="A411" s="58"/>
      <c r="B411" s="58"/>
      <c r="C411" s="58"/>
    </row>
    <row r="412" spans="1:3" ht="15.75">
      <c r="A412" s="58"/>
      <c r="B412" s="58"/>
      <c r="C412" s="58"/>
    </row>
    <row r="413" spans="1:3" ht="15.75">
      <c r="A413" s="58"/>
      <c r="B413" s="58"/>
      <c r="C413" s="58"/>
    </row>
    <row r="414" spans="1:3" ht="15.75">
      <c r="A414" s="58"/>
      <c r="B414" s="58"/>
      <c r="C414" s="58"/>
    </row>
    <row r="415" spans="1:3" ht="15.75">
      <c r="A415" s="58"/>
      <c r="B415" s="58"/>
      <c r="C415" s="58"/>
    </row>
    <row r="416" spans="1:3" ht="15.75">
      <c r="A416" s="58"/>
      <c r="B416" s="58"/>
      <c r="C416" s="58"/>
    </row>
    <row r="417" spans="1:3" ht="15.75">
      <c r="A417" s="58"/>
      <c r="B417" s="58"/>
      <c r="C417" s="58"/>
    </row>
    <row r="418" spans="1:3" ht="15.75">
      <c r="A418" s="58"/>
      <c r="B418" s="58"/>
      <c r="C418" s="58"/>
    </row>
    <row r="419" spans="1:3" ht="15.75">
      <c r="A419" s="58"/>
      <c r="B419" s="58"/>
      <c r="C419" s="58"/>
    </row>
    <row r="420" spans="1:3" ht="15.75">
      <c r="A420" s="58"/>
      <c r="B420" s="58"/>
      <c r="C420" s="58"/>
    </row>
    <row r="421" spans="1:3" ht="15.75">
      <c r="A421" s="58"/>
      <c r="B421" s="58"/>
      <c r="C421" s="58"/>
    </row>
    <row r="422" spans="1:3" ht="15.75">
      <c r="A422" s="58"/>
      <c r="B422" s="58"/>
      <c r="C422" s="58"/>
    </row>
    <row r="423" spans="1:3" ht="15.75">
      <c r="A423" s="58"/>
      <c r="B423" s="58"/>
      <c r="C423" s="58"/>
    </row>
    <row r="424" spans="1:3" ht="15.75">
      <c r="A424" s="58"/>
      <c r="B424" s="58"/>
      <c r="C424" s="58"/>
    </row>
    <row r="425" spans="1:3" ht="15.75">
      <c r="A425" s="58"/>
      <c r="B425" s="58"/>
      <c r="C425" s="58"/>
    </row>
    <row r="426" spans="1:3" ht="15.75">
      <c r="A426" s="58"/>
      <c r="B426" s="58"/>
      <c r="C426" s="58"/>
    </row>
    <row r="427" spans="1:3" ht="15.75">
      <c r="A427" s="58"/>
      <c r="B427" s="58"/>
      <c r="C427" s="58"/>
    </row>
    <row r="428" spans="1:3" ht="15.75">
      <c r="A428" s="58"/>
      <c r="B428" s="58"/>
      <c r="C428" s="58"/>
    </row>
    <row r="429" spans="1:3" ht="15.75">
      <c r="A429" s="58"/>
      <c r="B429" s="58"/>
      <c r="C429" s="58"/>
    </row>
    <row r="430" spans="1:3" ht="15.75">
      <c r="A430" s="58"/>
      <c r="B430" s="58"/>
      <c r="C430" s="58"/>
    </row>
    <row r="431" spans="1:3" ht="15.75">
      <c r="A431" s="58"/>
      <c r="B431" s="58"/>
      <c r="C431" s="58"/>
    </row>
    <row r="432" spans="1:3" ht="15.75">
      <c r="A432" s="58"/>
      <c r="B432" s="58"/>
      <c r="C432" s="58"/>
    </row>
    <row r="433" spans="1:3" ht="15.75">
      <c r="A433" s="58"/>
      <c r="B433" s="58"/>
      <c r="C433" s="58"/>
    </row>
    <row r="434" spans="1:3" ht="15.75">
      <c r="A434" s="58"/>
      <c r="B434" s="58"/>
      <c r="C434" s="58"/>
    </row>
    <row r="435" spans="1:3" ht="15.75">
      <c r="A435" s="58"/>
      <c r="B435" s="58"/>
      <c r="C435" s="58"/>
    </row>
    <row r="436" spans="1:3" ht="15.75">
      <c r="A436" s="58"/>
      <c r="B436" s="58"/>
      <c r="C436" s="58"/>
    </row>
    <row r="437" spans="1:3" ht="15.75">
      <c r="A437" s="58"/>
      <c r="B437" s="58"/>
      <c r="C437" s="58"/>
    </row>
    <row r="438" spans="1:3" ht="15.75">
      <c r="A438" s="58"/>
      <c r="B438" s="58"/>
      <c r="C438" s="58"/>
    </row>
    <row r="439" spans="1:3" ht="15.75">
      <c r="A439" s="58"/>
      <c r="B439" s="58"/>
      <c r="C439" s="58"/>
    </row>
    <row r="440" spans="1:3" ht="15.75">
      <c r="A440" s="58"/>
      <c r="B440" s="58"/>
      <c r="C440" s="58"/>
    </row>
    <row r="441" spans="1:3" ht="15.75">
      <c r="A441" s="58"/>
      <c r="B441" s="58"/>
      <c r="C441" s="58"/>
    </row>
    <row r="442" spans="1:3" ht="15.75">
      <c r="A442" s="58"/>
      <c r="B442" s="58"/>
      <c r="C442" s="58"/>
    </row>
    <row r="443" spans="1:3" ht="15.75">
      <c r="A443" s="58"/>
      <c r="B443" s="58"/>
      <c r="C443" s="58"/>
    </row>
    <row r="444" spans="1:3" ht="15.75">
      <c r="A444" s="58"/>
      <c r="B444" s="58"/>
      <c r="C444" s="58"/>
    </row>
    <row r="445" spans="1:3" ht="15.75">
      <c r="A445" s="58"/>
      <c r="B445" s="58"/>
      <c r="C445" s="58"/>
    </row>
    <row r="446" spans="1:3" ht="15.75">
      <c r="A446" s="58"/>
      <c r="B446" s="58"/>
      <c r="C446" s="58"/>
    </row>
    <row r="447" spans="1:3" ht="15.75">
      <c r="A447" s="58"/>
      <c r="B447" s="58"/>
      <c r="C447" s="58"/>
    </row>
    <row r="448" spans="1:3" ht="15.75">
      <c r="A448" s="58"/>
      <c r="B448" s="58"/>
      <c r="C448" s="58"/>
    </row>
    <row r="449" spans="1:3" ht="15.75">
      <c r="A449" s="58"/>
      <c r="B449" s="58"/>
      <c r="C449" s="58"/>
    </row>
    <row r="450" spans="1:3" ht="15.75">
      <c r="A450" s="58"/>
      <c r="B450" s="58"/>
      <c r="C450" s="58"/>
    </row>
    <row r="451" spans="1:3" ht="15.75">
      <c r="A451" s="58"/>
      <c r="B451" s="58"/>
      <c r="C451" s="58"/>
    </row>
    <row r="452" spans="1:3" ht="15.75">
      <c r="A452" s="58"/>
      <c r="B452" s="58"/>
      <c r="C452" s="58"/>
    </row>
    <row r="453" spans="1:3" ht="15.75">
      <c r="A453" s="58"/>
      <c r="B453" s="58"/>
      <c r="C453" s="58"/>
    </row>
    <row r="454" spans="1:3" ht="15.75">
      <c r="A454" s="58"/>
      <c r="B454" s="58"/>
      <c r="C454" s="58"/>
    </row>
    <row r="455" spans="1:3" ht="15.75">
      <c r="A455" s="58"/>
      <c r="B455" s="58"/>
      <c r="C455" s="58"/>
    </row>
    <row r="456" spans="1:3" ht="15.75">
      <c r="A456" s="58"/>
      <c r="B456" s="58"/>
      <c r="C456" s="58"/>
    </row>
    <row r="457" spans="1:3" ht="15.75">
      <c r="A457" s="58"/>
      <c r="B457" s="58"/>
      <c r="C457" s="58"/>
    </row>
    <row r="458" spans="1:3" ht="15.75">
      <c r="A458" s="58"/>
      <c r="B458" s="58"/>
      <c r="C458" s="58"/>
    </row>
    <row r="459" spans="1:3" ht="15.75">
      <c r="A459" s="58"/>
      <c r="B459" s="58"/>
      <c r="C459" s="58"/>
    </row>
    <row r="460" spans="1:3" ht="15.75">
      <c r="A460" s="58"/>
      <c r="B460" s="58"/>
      <c r="C460" s="58"/>
    </row>
    <row r="461" spans="1:3" ht="15.75">
      <c r="A461" s="58"/>
      <c r="B461" s="58"/>
      <c r="C461" s="58"/>
    </row>
    <row r="462" spans="1:3" ht="15.75">
      <c r="A462" s="58"/>
      <c r="B462" s="58"/>
      <c r="C462" s="58"/>
    </row>
    <row r="463" spans="1:3" ht="15.75">
      <c r="A463" s="58"/>
      <c r="B463" s="58"/>
      <c r="C463" s="58"/>
    </row>
    <row r="464" spans="1:3" ht="15.75">
      <c r="A464" s="58"/>
      <c r="B464" s="58"/>
      <c r="C464" s="58"/>
    </row>
    <row r="465" spans="1:3" ht="15.75">
      <c r="A465" s="58"/>
      <c r="B465" s="58"/>
      <c r="C465" s="58"/>
    </row>
    <row r="466" spans="1:3" ht="15.75">
      <c r="A466" s="58"/>
      <c r="B466" s="58"/>
      <c r="C466" s="58"/>
    </row>
    <row r="467" spans="1:3" ht="15.75">
      <c r="A467" s="58"/>
      <c r="B467" s="58"/>
      <c r="C467" s="58"/>
    </row>
    <row r="468" spans="1:3" ht="15.75">
      <c r="A468" s="58"/>
      <c r="B468" s="58"/>
      <c r="C468" s="58"/>
    </row>
    <row r="469" spans="1:3" ht="15.75">
      <c r="A469" s="58"/>
      <c r="B469" s="58"/>
      <c r="C469" s="58"/>
    </row>
    <row r="470" spans="1:3" ht="15.75">
      <c r="A470" s="58"/>
      <c r="B470" s="58"/>
      <c r="C470" s="58"/>
    </row>
    <row r="471" spans="1:3" ht="15.75">
      <c r="A471" s="58"/>
      <c r="B471" s="58"/>
      <c r="C471" s="58"/>
    </row>
    <row r="472" spans="1:3" ht="15.75">
      <c r="A472" s="58"/>
      <c r="B472" s="58"/>
      <c r="C472" s="58"/>
    </row>
    <row r="473" spans="1:3" ht="15.75">
      <c r="A473" s="58"/>
      <c r="B473" s="58"/>
      <c r="C473" s="58"/>
    </row>
    <row r="474" spans="1:3" ht="15.75">
      <c r="A474" s="58"/>
      <c r="B474" s="58"/>
      <c r="C474" s="58"/>
    </row>
    <row r="475" spans="1:3" ht="15.75">
      <c r="A475" s="58"/>
      <c r="B475" s="58"/>
      <c r="C475" s="58"/>
    </row>
    <row r="476" spans="1:3" ht="15.75">
      <c r="A476" s="58"/>
      <c r="B476" s="58"/>
      <c r="C476" s="58"/>
    </row>
    <row r="477" spans="1:3" ht="15.75">
      <c r="A477" s="58"/>
      <c r="B477" s="58"/>
      <c r="C477" s="58"/>
    </row>
    <row r="478" spans="1:3" ht="15.75">
      <c r="A478" s="58"/>
      <c r="B478" s="58"/>
      <c r="C478" s="58"/>
    </row>
    <row r="479" spans="1:3" ht="15.75">
      <c r="A479" s="58"/>
      <c r="B479" s="58"/>
      <c r="C479" s="58"/>
    </row>
    <row r="480" spans="1:3" ht="15.75">
      <c r="A480" s="58"/>
      <c r="B480" s="58"/>
      <c r="C480" s="58"/>
    </row>
    <row r="481" spans="1:3" ht="15.75">
      <c r="A481" s="58"/>
      <c r="B481" s="58"/>
      <c r="C481" s="58"/>
    </row>
    <row r="482" spans="1:3" ht="15.75">
      <c r="A482" s="58"/>
      <c r="B482" s="58"/>
      <c r="C482" s="58"/>
    </row>
    <row r="483" spans="1:3" ht="15.75">
      <c r="A483" s="58"/>
      <c r="B483" s="58"/>
      <c r="C483" s="58"/>
    </row>
    <row r="484" spans="1:3" ht="15.75">
      <c r="A484" s="58"/>
      <c r="B484" s="58"/>
      <c r="C484" s="58"/>
    </row>
    <row r="485" spans="1:3" ht="15.75">
      <c r="A485" s="58"/>
      <c r="B485" s="58"/>
      <c r="C485" s="58"/>
    </row>
    <row r="486" spans="1:3" ht="15.75">
      <c r="A486" s="58"/>
      <c r="B486" s="58"/>
      <c r="C486" s="58"/>
    </row>
    <row r="487" spans="1:3" ht="15.75">
      <c r="A487" s="58"/>
      <c r="B487" s="58"/>
      <c r="C487" s="58"/>
    </row>
    <row r="488" spans="1:3" ht="15.75">
      <c r="A488" s="58"/>
      <c r="B488" s="58"/>
      <c r="C488" s="58"/>
    </row>
    <row r="489" spans="1:3" ht="15.75">
      <c r="A489" s="58"/>
      <c r="B489" s="58"/>
      <c r="C489" s="58"/>
    </row>
    <row r="490" spans="1:3" ht="15.75">
      <c r="A490" s="58"/>
      <c r="B490" s="58"/>
      <c r="C490" s="58"/>
    </row>
    <row r="491" spans="1:3" ht="15.75">
      <c r="A491" s="58"/>
      <c r="B491" s="58"/>
      <c r="C491" s="58"/>
    </row>
    <row r="492" spans="1:3" ht="15.75">
      <c r="A492" s="58"/>
      <c r="B492" s="58"/>
      <c r="C492" s="58"/>
    </row>
    <row r="493" spans="1:3" ht="15.75">
      <c r="A493" s="58"/>
      <c r="B493" s="58"/>
      <c r="C493" s="58"/>
    </row>
    <row r="494" spans="1:3" ht="15.75">
      <c r="A494" s="58"/>
      <c r="B494" s="58"/>
      <c r="C494" s="58"/>
    </row>
    <row r="495" spans="1:3" ht="15.75">
      <c r="A495" s="58"/>
      <c r="B495" s="58"/>
      <c r="C495" s="58"/>
    </row>
    <row r="496" spans="1:3" ht="15.75">
      <c r="A496" s="58"/>
      <c r="B496" s="58"/>
      <c r="C496" s="58"/>
    </row>
    <row r="497" spans="1:3" ht="15.75">
      <c r="A497" s="58"/>
      <c r="B497" s="58"/>
      <c r="C497" s="58"/>
    </row>
    <row r="498" spans="1:3" ht="15.75">
      <c r="A498" s="58"/>
      <c r="B498" s="58"/>
      <c r="C498" s="58"/>
    </row>
    <row r="499" spans="1:3" ht="15.75">
      <c r="A499" s="58"/>
      <c r="B499" s="58"/>
      <c r="C499" s="58"/>
    </row>
    <row r="500" spans="1:3" ht="15.75">
      <c r="A500" s="58"/>
      <c r="B500" s="58"/>
      <c r="C500" s="58"/>
    </row>
    <row r="501" spans="1:3" ht="15.75">
      <c r="A501" s="58"/>
      <c r="B501" s="58"/>
      <c r="C501" s="58"/>
    </row>
    <row r="502" spans="1:3" ht="15.75">
      <c r="A502" s="58"/>
      <c r="B502" s="58"/>
      <c r="C502" s="58"/>
    </row>
    <row r="503" spans="1:3" ht="15.75">
      <c r="A503" s="58"/>
      <c r="B503" s="58"/>
      <c r="C503" s="58"/>
    </row>
    <row r="504" spans="1:3" ht="15.75">
      <c r="A504" s="58"/>
      <c r="B504" s="58"/>
      <c r="C504" s="58"/>
    </row>
    <row r="505" spans="1:3" ht="15.75">
      <c r="A505" s="58"/>
      <c r="B505" s="58"/>
      <c r="C505" s="58"/>
    </row>
    <row r="506" spans="1:3" ht="15.75">
      <c r="A506" s="58"/>
      <c r="B506" s="58"/>
      <c r="C506" s="58"/>
    </row>
    <row r="507" spans="1:3" ht="15.75">
      <c r="A507" s="58"/>
      <c r="B507" s="58"/>
      <c r="C507" s="58"/>
    </row>
    <row r="508" spans="1:3" ht="15.75">
      <c r="A508" s="58"/>
      <c r="B508" s="58"/>
      <c r="C508" s="58"/>
    </row>
    <row r="509" spans="1:3" ht="15.75">
      <c r="A509" s="58"/>
      <c r="B509" s="58"/>
      <c r="C509" s="58"/>
    </row>
    <row r="510" spans="1:3" ht="15.75">
      <c r="A510" s="58"/>
      <c r="B510" s="58"/>
      <c r="C510" s="58"/>
    </row>
    <row r="511" spans="1:3" ht="15.75">
      <c r="A511" s="58"/>
      <c r="B511" s="58"/>
      <c r="C511" s="58"/>
    </row>
    <row r="512" spans="1:3" ht="15.75">
      <c r="A512" s="58"/>
      <c r="B512" s="58"/>
      <c r="C512" s="58"/>
    </row>
    <row r="513" spans="1:3" ht="15.75">
      <c r="A513" s="58"/>
      <c r="B513" s="58"/>
      <c r="C513" s="58"/>
    </row>
    <row r="514" spans="1:3" ht="15.75">
      <c r="A514" s="58"/>
      <c r="B514" s="58"/>
      <c r="C514" s="58"/>
    </row>
    <row r="515" spans="1:3" ht="15.75">
      <c r="A515" s="58"/>
      <c r="B515" s="58"/>
      <c r="C515" s="58"/>
    </row>
    <row r="516" spans="1:3" ht="15.75">
      <c r="A516" s="58"/>
      <c r="B516" s="58"/>
      <c r="C516" s="58"/>
    </row>
    <row r="517" spans="1:3" ht="15.75">
      <c r="A517" s="58"/>
      <c r="B517" s="58"/>
      <c r="C517" s="58"/>
    </row>
    <row r="518" spans="1:3" ht="15.75">
      <c r="A518" s="58"/>
      <c r="B518" s="58"/>
      <c r="C518" s="58"/>
    </row>
    <row r="519" spans="1:3" ht="15.75">
      <c r="A519" s="58"/>
      <c r="B519" s="58"/>
      <c r="C519" s="58"/>
    </row>
    <row r="520" spans="1:3" ht="15.75">
      <c r="A520" s="58"/>
      <c r="B520" s="58"/>
      <c r="C520" s="58"/>
    </row>
    <row r="521" spans="1:3" ht="15.75">
      <c r="A521" s="58"/>
      <c r="B521" s="58"/>
      <c r="C521" s="58"/>
    </row>
    <row r="522" spans="1:3" ht="15.75">
      <c r="A522" s="58"/>
      <c r="B522" s="58"/>
      <c r="C522" s="58"/>
    </row>
    <row r="523" spans="1:3" ht="15.75">
      <c r="A523" s="58"/>
      <c r="B523" s="58"/>
      <c r="C523" s="58"/>
    </row>
    <row r="524" spans="1:3" ht="15.75">
      <c r="A524" s="58"/>
      <c r="B524" s="58"/>
      <c r="C524" s="58"/>
    </row>
    <row r="525" spans="1:3" ht="15.75">
      <c r="A525" s="58"/>
      <c r="B525" s="58"/>
      <c r="C525" s="58"/>
    </row>
    <row r="526" spans="1:3" ht="15.75">
      <c r="A526" s="58"/>
      <c r="B526" s="58"/>
      <c r="C526" s="58"/>
    </row>
    <row r="527" spans="1:3" ht="15.75">
      <c r="A527" s="58"/>
      <c r="B527" s="58"/>
      <c r="C527" s="58"/>
    </row>
    <row r="528" spans="1:3" ht="15.75">
      <c r="A528" s="58"/>
      <c r="B528" s="58"/>
      <c r="C528" s="58"/>
    </row>
    <row r="529" spans="1:3" ht="15.75">
      <c r="A529" s="58"/>
      <c r="B529" s="58"/>
      <c r="C529" s="58"/>
    </row>
    <row r="530" spans="1:3" ht="15.75">
      <c r="A530" s="58"/>
      <c r="B530" s="58"/>
      <c r="C530" s="58"/>
    </row>
    <row r="531" spans="1:3" ht="15.75">
      <c r="A531" s="58"/>
      <c r="B531" s="58"/>
      <c r="C531" s="58"/>
    </row>
    <row r="532" spans="1:3" ht="15.75">
      <c r="A532" s="58"/>
      <c r="B532" s="58"/>
      <c r="C532" s="58"/>
    </row>
    <row r="533" spans="1:3" ht="15.75">
      <c r="A533" s="58"/>
      <c r="B533" s="58"/>
      <c r="C533" s="58"/>
    </row>
    <row r="534" spans="1:3" ht="15.75">
      <c r="A534" s="58"/>
      <c r="B534" s="58"/>
      <c r="C534" s="58"/>
    </row>
    <row r="535" spans="1:3" ht="15.75">
      <c r="A535" s="58"/>
      <c r="B535" s="58"/>
      <c r="C535" s="58"/>
    </row>
    <row r="536" spans="1:3" ht="15.75">
      <c r="A536" s="58"/>
      <c r="B536" s="58"/>
      <c r="C536" s="58"/>
    </row>
    <row r="537" spans="1:3" ht="15.75">
      <c r="A537" s="58"/>
      <c r="B537" s="58"/>
      <c r="C537" s="58"/>
    </row>
    <row r="538" spans="1:3" ht="15.75">
      <c r="A538" s="58"/>
      <c r="B538" s="58"/>
      <c r="C538" s="58"/>
    </row>
    <row r="539" spans="1:3" ht="15.75">
      <c r="A539" s="58"/>
      <c r="B539" s="58"/>
      <c r="C539" s="58"/>
    </row>
    <row r="540" spans="1:3" ht="15.75">
      <c r="A540" s="58"/>
      <c r="B540" s="58"/>
      <c r="C540" s="58"/>
    </row>
    <row r="541" spans="1:3" ht="15.75">
      <c r="A541" s="58"/>
      <c r="B541" s="58"/>
      <c r="C541" s="58"/>
    </row>
    <row r="542" spans="1:3" ht="15.75">
      <c r="A542" s="58"/>
      <c r="B542" s="58"/>
      <c r="C542" s="58"/>
    </row>
    <row r="543" spans="1:3" ht="15.75">
      <c r="A543" s="58"/>
      <c r="B543" s="58"/>
      <c r="C543" s="58"/>
    </row>
    <row r="544" spans="1:3" ht="15.75">
      <c r="A544" s="58"/>
      <c r="B544" s="58"/>
      <c r="C544" s="58"/>
    </row>
    <row r="545" spans="1:3" ht="15.75">
      <c r="A545" s="58"/>
      <c r="B545" s="58"/>
      <c r="C545" s="58"/>
    </row>
    <row r="546" spans="1:3" ht="15.75">
      <c r="A546" s="58"/>
      <c r="B546" s="58"/>
      <c r="C546" s="58"/>
    </row>
    <row r="547" spans="1:3" ht="15.75">
      <c r="A547" s="58"/>
      <c r="B547" s="58"/>
      <c r="C547" s="58"/>
    </row>
    <row r="548" spans="1:3" ht="15.75">
      <c r="A548" s="58"/>
      <c r="B548" s="58"/>
      <c r="C548" s="58"/>
    </row>
    <row r="549" spans="1:3" ht="15.75">
      <c r="A549" s="58"/>
      <c r="B549" s="58"/>
      <c r="C549" s="58"/>
    </row>
    <row r="550" spans="1:3" ht="15.75">
      <c r="A550" s="58"/>
      <c r="B550" s="58"/>
      <c r="C550" s="58"/>
    </row>
    <row r="551" spans="1:3" ht="15.75">
      <c r="A551" s="58"/>
      <c r="B551" s="58"/>
      <c r="C551" s="58"/>
    </row>
    <row r="552" spans="1:3" ht="15.75">
      <c r="A552" s="58"/>
      <c r="B552" s="58"/>
      <c r="C552" s="58"/>
    </row>
    <row r="553" spans="1:3" ht="15.75">
      <c r="A553" s="58"/>
      <c r="B553" s="58"/>
      <c r="C553" s="58"/>
    </row>
    <row r="554" spans="1:3" ht="15.75">
      <c r="A554" s="58"/>
      <c r="B554" s="58"/>
      <c r="C554" s="58"/>
    </row>
    <row r="555" spans="1:3" ht="15.75">
      <c r="A555" s="58"/>
      <c r="B555" s="58"/>
      <c r="C555" s="58"/>
    </row>
    <row r="556" spans="1:3" ht="15.75">
      <c r="A556" s="58"/>
      <c r="B556" s="58"/>
      <c r="C556" s="58"/>
    </row>
    <row r="557" spans="1:3" ht="15.75">
      <c r="A557" s="58"/>
      <c r="B557" s="58"/>
      <c r="C557" s="58"/>
    </row>
    <row r="558" spans="1:3" ht="15.75">
      <c r="A558" s="58"/>
      <c r="B558" s="58"/>
      <c r="C558" s="58"/>
    </row>
    <row r="559" spans="1:3" ht="15.75">
      <c r="A559" s="58"/>
      <c r="B559" s="58"/>
      <c r="C559" s="58"/>
    </row>
    <row r="560" spans="1:3" ht="15.75">
      <c r="A560" s="58"/>
      <c r="B560" s="58"/>
      <c r="C560" s="58"/>
    </row>
    <row r="561" spans="1:3" ht="15.75">
      <c r="A561" s="58"/>
      <c r="B561" s="58"/>
      <c r="C561" s="58"/>
    </row>
    <row r="562" spans="1:3" ht="15.75">
      <c r="A562" s="58"/>
      <c r="B562" s="58"/>
      <c r="C562" s="58"/>
    </row>
    <row r="563" spans="1:3" ht="15.75">
      <c r="A563" s="58"/>
      <c r="B563" s="58"/>
      <c r="C563" s="58"/>
    </row>
    <row r="564" spans="1:3" ht="15.75">
      <c r="A564" s="58"/>
      <c r="B564" s="58"/>
      <c r="C564" s="58"/>
    </row>
    <row r="565" spans="1:3" ht="15.75">
      <c r="A565" s="58"/>
      <c r="B565" s="58"/>
      <c r="C565" s="58"/>
    </row>
    <row r="566" spans="1:3" ht="15.75">
      <c r="A566" s="58"/>
      <c r="B566" s="58"/>
      <c r="C566" s="58"/>
    </row>
    <row r="567" spans="1:3" ht="15.75">
      <c r="A567" s="58"/>
      <c r="B567" s="58"/>
      <c r="C567" s="58"/>
    </row>
    <row r="568" spans="1:3" ht="15.75">
      <c r="A568" s="58"/>
      <c r="B568" s="58"/>
      <c r="C568" s="58"/>
    </row>
    <row r="569" spans="1:3" ht="15.75">
      <c r="A569" s="58"/>
      <c r="B569" s="58"/>
      <c r="C569" s="58"/>
    </row>
    <row r="570" spans="1:3" ht="15.75">
      <c r="A570" s="58"/>
      <c r="B570" s="58"/>
      <c r="C570" s="58"/>
    </row>
    <row r="571" spans="1:3" ht="15.75">
      <c r="A571" s="58"/>
      <c r="B571" s="58"/>
      <c r="C571" s="58"/>
    </row>
    <row r="572" spans="1:3" ht="15.75">
      <c r="A572" s="58"/>
      <c r="B572" s="58"/>
      <c r="C572" s="58"/>
    </row>
    <row r="573" spans="1:3" ht="15.75">
      <c r="A573" s="58"/>
      <c r="B573" s="58"/>
      <c r="C573" s="58"/>
    </row>
    <row r="574" spans="1:3" ht="15.75">
      <c r="A574" s="58"/>
      <c r="B574" s="58"/>
      <c r="C574" s="58"/>
    </row>
    <row r="575" spans="1:3" ht="15.75">
      <c r="A575" s="58"/>
      <c r="B575" s="58"/>
      <c r="C575" s="58"/>
    </row>
    <row r="576" spans="1:3" ht="15.75">
      <c r="A576" s="58"/>
      <c r="B576" s="58"/>
      <c r="C576" s="58"/>
    </row>
    <row r="577" spans="1:3" ht="15.75">
      <c r="A577" s="58"/>
      <c r="B577" s="58"/>
      <c r="C577" s="58"/>
    </row>
    <row r="578" spans="1:3" ht="15.75">
      <c r="A578" s="58"/>
      <c r="B578" s="58"/>
      <c r="C578" s="58"/>
    </row>
    <row r="579" spans="1:3" ht="15.75">
      <c r="A579" s="58"/>
      <c r="B579" s="58"/>
      <c r="C579" s="58"/>
    </row>
    <row r="580" spans="1:3" ht="15.75">
      <c r="A580" s="58"/>
      <c r="B580" s="58"/>
      <c r="C580" s="58"/>
    </row>
    <row r="581" spans="1:3" ht="15.75">
      <c r="A581" s="58"/>
      <c r="B581" s="58"/>
      <c r="C581" s="58"/>
    </row>
    <row r="582" spans="1:3" ht="15.75">
      <c r="A582" s="58"/>
      <c r="B582" s="58"/>
      <c r="C582" s="58"/>
    </row>
    <row r="583" spans="1:3" ht="15.75">
      <c r="A583" s="58"/>
      <c r="B583" s="58"/>
      <c r="C583" s="58"/>
    </row>
    <row r="584" spans="1:3" ht="15.75">
      <c r="A584" s="58"/>
      <c r="B584" s="58"/>
      <c r="C584" s="58"/>
    </row>
    <row r="585" spans="1:3" ht="15.75">
      <c r="A585" s="58"/>
      <c r="B585" s="58"/>
      <c r="C585" s="58"/>
    </row>
    <row r="586" spans="1:3" ht="15.75">
      <c r="A586" s="58"/>
      <c r="B586" s="58"/>
      <c r="C586" s="58"/>
    </row>
    <row r="587" spans="1:3" ht="15.75">
      <c r="A587" s="58"/>
      <c r="B587" s="58"/>
      <c r="C587" s="58"/>
    </row>
    <row r="588" spans="1:3" ht="15.75">
      <c r="A588" s="58"/>
      <c r="B588" s="58"/>
      <c r="C588" s="58"/>
    </row>
    <row r="589" spans="1:3" ht="15.75">
      <c r="A589" s="58"/>
      <c r="B589" s="58"/>
      <c r="C589" s="58"/>
    </row>
    <row r="590" spans="1:3" ht="15.75">
      <c r="A590" s="58"/>
      <c r="B590" s="58"/>
      <c r="C590" s="58"/>
    </row>
    <row r="591" spans="1:3" ht="15.75">
      <c r="A591" s="58"/>
      <c r="B591" s="58"/>
      <c r="C591" s="58"/>
    </row>
    <row r="592" spans="1:3" ht="15.75">
      <c r="A592" s="58"/>
      <c r="B592" s="58"/>
      <c r="C592" s="58"/>
    </row>
    <row r="593" spans="1:3" ht="15.75">
      <c r="A593" s="58"/>
      <c r="B593" s="58"/>
      <c r="C593" s="58"/>
    </row>
    <row r="594" spans="1:3" ht="15.75">
      <c r="A594" s="58"/>
      <c r="B594" s="58"/>
      <c r="C594" s="58"/>
    </row>
    <row r="595" spans="1:3" ht="15.75">
      <c r="A595" s="58"/>
      <c r="B595" s="58"/>
      <c r="C595" s="58"/>
    </row>
    <row r="596" spans="1:3" ht="15.75">
      <c r="A596" s="58"/>
      <c r="B596" s="58"/>
      <c r="C596" s="58"/>
    </row>
    <row r="597" spans="1:3" ht="15.75">
      <c r="A597" s="58"/>
      <c r="B597" s="58"/>
      <c r="C597" s="58"/>
    </row>
    <row r="598" spans="1:3" ht="15.75">
      <c r="A598" s="58"/>
      <c r="B598" s="58"/>
      <c r="C598" s="58"/>
    </row>
    <row r="599" spans="1:3" ht="15.75">
      <c r="A599" s="58"/>
      <c r="B599" s="58"/>
      <c r="C599" s="58"/>
    </row>
    <row r="600" spans="1:3" ht="15.75">
      <c r="A600" s="58"/>
      <c r="B600" s="58"/>
      <c r="C600" s="58"/>
    </row>
    <row r="601" spans="1:3" ht="15.75">
      <c r="A601" s="58"/>
      <c r="B601" s="58"/>
      <c r="C601" s="58"/>
    </row>
    <row r="602" spans="1:3" ht="15.75">
      <c r="A602" s="58"/>
      <c r="B602" s="58"/>
      <c r="C602" s="58"/>
    </row>
    <row r="603" spans="1:3" ht="15.75">
      <c r="A603" s="58"/>
      <c r="B603" s="58"/>
      <c r="C603" s="58"/>
    </row>
    <row r="604" spans="1:3" ht="15.75">
      <c r="A604" s="58"/>
      <c r="B604" s="58"/>
      <c r="C604" s="58"/>
    </row>
    <row r="605" spans="1:3" ht="15.75">
      <c r="A605" s="58"/>
      <c r="B605" s="58"/>
      <c r="C605" s="58"/>
    </row>
    <row r="606" spans="1:3" ht="15.75">
      <c r="A606" s="58"/>
      <c r="B606" s="58"/>
      <c r="C606" s="58"/>
    </row>
    <row r="607" spans="1:3" ht="15.75">
      <c r="A607" s="58"/>
      <c r="B607" s="58"/>
      <c r="C607" s="58"/>
    </row>
    <row r="608" spans="1:3" ht="15.75">
      <c r="A608" s="58"/>
      <c r="B608" s="58"/>
      <c r="C608" s="58"/>
    </row>
    <row r="609" spans="1:3" ht="15.75">
      <c r="A609" s="58"/>
      <c r="B609" s="58"/>
      <c r="C609" s="58"/>
    </row>
    <row r="610" spans="1:3" ht="15.75">
      <c r="A610" s="58"/>
      <c r="B610" s="58"/>
      <c r="C610" s="58"/>
    </row>
    <row r="611" spans="1:3" ht="15.75">
      <c r="A611" s="58"/>
      <c r="B611" s="58"/>
      <c r="C611" s="58"/>
    </row>
    <row r="612" spans="1:3" ht="15.75">
      <c r="A612" s="58"/>
      <c r="B612" s="58"/>
      <c r="C612" s="58"/>
    </row>
    <row r="613" spans="1:3" ht="15.75">
      <c r="A613" s="58"/>
      <c r="B613" s="58"/>
      <c r="C613" s="58"/>
    </row>
    <row r="614" spans="1:3" ht="15.75">
      <c r="A614" s="58"/>
      <c r="B614" s="58"/>
      <c r="C614" s="58"/>
    </row>
    <row r="615" spans="1:3" ht="15.75">
      <c r="A615" s="58"/>
      <c r="B615" s="58"/>
      <c r="C615" s="58"/>
    </row>
    <row r="616" spans="1:3" ht="15.75">
      <c r="A616" s="58"/>
      <c r="B616" s="58"/>
      <c r="C616" s="58"/>
    </row>
    <row r="617" spans="1:3" ht="15.75">
      <c r="A617" s="58"/>
      <c r="B617" s="58"/>
      <c r="C617" s="58"/>
    </row>
    <row r="618" spans="1:3" ht="15.75">
      <c r="A618" s="58"/>
      <c r="B618" s="58"/>
      <c r="C618" s="58"/>
    </row>
    <row r="619" spans="1:3" ht="15.75">
      <c r="A619" s="58"/>
      <c r="B619" s="58"/>
      <c r="C619" s="58"/>
    </row>
    <row r="620" spans="1:3" ht="15.75">
      <c r="A620" s="58"/>
      <c r="B620" s="58"/>
      <c r="C620" s="58"/>
    </row>
    <row r="621" spans="1:3" ht="15.75">
      <c r="A621" s="58"/>
      <c r="B621" s="58"/>
      <c r="C621" s="58"/>
    </row>
    <row r="622" spans="1:3" ht="15.75">
      <c r="A622" s="58"/>
      <c r="B622" s="58"/>
      <c r="C622" s="58"/>
    </row>
    <row r="623" spans="1:3" ht="15.75">
      <c r="A623" s="58"/>
      <c r="B623" s="58"/>
      <c r="C623" s="58"/>
    </row>
    <row r="624" spans="1:3" ht="15.75">
      <c r="A624" s="58"/>
      <c r="B624" s="58"/>
      <c r="C624" s="58"/>
    </row>
    <row r="625" spans="1:3" ht="15.75">
      <c r="A625" s="58"/>
      <c r="B625" s="58"/>
      <c r="C625" s="58"/>
    </row>
    <row r="626" spans="1:3" ht="15.75">
      <c r="A626" s="58"/>
      <c r="B626" s="58"/>
      <c r="C626" s="58"/>
    </row>
    <row r="627" spans="1:3" ht="15.75">
      <c r="A627" s="58"/>
      <c r="B627" s="58"/>
      <c r="C627" s="58"/>
    </row>
    <row r="628" spans="1:3" ht="15.75">
      <c r="A628" s="58"/>
      <c r="B628" s="58"/>
      <c r="C628" s="58"/>
    </row>
    <row r="629" spans="1:3" ht="15.75">
      <c r="A629" s="58"/>
      <c r="B629" s="58"/>
      <c r="C629" s="58"/>
    </row>
    <row r="630" spans="1:3" ht="15.75">
      <c r="A630" s="58"/>
      <c r="B630" s="58"/>
      <c r="C630" s="58"/>
    </row>
    <row r="631" spans="1:3" ht="15.75">
      <c r="A631" s="58"/>
      <c r="B631" s="58"/>
      <c r="C631" s="58"/>
    </row>
    <row r="632" spans="1:3" ht="15.75">
      <c r="A632" s="58"/>
      <c r="B632" s="58"/>
      <c r="C632" s="58"/>
    </row>
    <row r="633" spans="1:3" ht="15.75">
      <c r="A633" s="58"/>
      <c r="B633" s="58"/>
      <c r="C633" s="58"/>
    </row>
    <row r="634" spans="1:3" ht="15.75">
      <c r="A634" s="58"/>
      <c r="B634" s="58"/>
      <c r="C634" s="58"/>
    </row>
    <row r="635" spans="1:3" ht="15.75">
      <c r="A635" s="58"/>
      <c r="B635" s="58"/>
      <c r="C635" s="58"/>
    </row>
    <row r="636" spans="1:3" ht="15.75">
      <c r="A636" s="58"/>
      <c r="B636" s="58"/>
      <c r="C636" s="58"/>
    </row>
    <row r="637" spans="1:3" ht="15.75">
      <c r="A637" s="58"/>
      <c r="B637" s="58"/>
      <c r="C637" s="58"/>
    </row>
    <row r="638" spans="1:3" ht="15.75">
      <c r="A638" s="58"/>
      <c r="B638" s="58"/>
      <c r="C638" s="58"/>
    </row>
    <row r="639" spans="1:3" ht="15.75">
      <c r="A639" s="58"/>
      <c r="B639" s="58"/>
      <c r="C639" s="58"/>
    </row>
    <row r="640" spans="1:3" ht="15.75">
      <c r="A640" s="58"/>
      <c r="B640" s="58"/>
      <c r="C640" s="58"/>
    </row>
    <row r="641" spans="1:3" ht="15.75">
      <c r="A641" s="58"/>
      <c r="B641" s="58"/>
      <c r="C641" s="58"/>
    </row>
    <row r="642" spans="1:3" ht="15.75">
      <c r="A642" s="58"/>
      <c r="B642" s="58"/>
      <c r="C642" s="58"/>
    </row>
    <row r="643" spans="1:3" ht="15.75">
      <c r="A643" s="58"/>
      <c r="B643" s="58"/>
      <c r="C643" s="58"/>
    </row>
    <row r="644" spans="1:3" ht="15.75">
      <c r="A644" s="58"/>
      <c r="B644" s="58"/>
      <c r="C644" s="58"/>
    </row>
    <row r="645" spans="1:3" ht="15.75">
      <c r="A645" s="58"/>
      <c r="B645" s="58"/>
      <c r="C645" s="58"/>
    </row>
    <row r="646" spans="1:3" ht="15.75">
      <c r="A646" s="58"/>
      <c r="B646" s="58"/>
      <c r="C646" s="58"/>
    </row>
    <row r="647" spans="1:3" ht="15.75">
      <c r="A647" s="58"/>
      <c r="B647" s="58"/>
      <c r="C647" s="58"/>
    </row>
    <row r="648" spans="1:3" ht="15.75">
      <c r="A648" s="58"/>
      <c r="B648" s="58"/>
      <c r="C648" s="58"/>
    </row>
    <row r="649" spans="1:3" ht="15.75">
      <c r="A649" s="58"/>
      <c r="B649" s="58"/>
      <c r="C649" s="58"/>
    </row>
    <row r="650" spans="1:3" ht="15.75">
      <c r="A650" s="58"/>
      <c r="B650" s="58"/>
      <c r="C650" s="58"/>
    </row>
    <row r="651" spans="1:3" ht="15.75">
      <c r="A651" s="58"/>
      <c r="B651" s="58"/>
      <c r="C651" s="58"/>
    </row>
    <row r="652" spans="1:3" ht="15.75">
      <c r="A652" s="58"/>
      <c r="B652" s="58"/>
      <c r="C652" s="58"/>
    </row>
    <row r="653" spans="1:3" ht="15.75">
      <c r="A653" s="58"/>
      <c r="B653" s="58"/>
      <c r="C653" s="58"/>
    </row>
    <row r="654" spans="1:3" ht="15.75">
      <c r="A654" s="58"/>
      <c r="B654" s="58"/>
      <c r="C654" s="58"/>
    </row>
    <row r="655" spans="1:3" ht="15.75">
      <c r="A655" s="58"/>
      <c r="B655" s="58"/>
      <c r="C655" s="58"/>
    </row>
    <row r="656" spans="1:3" ht="15.75">
      <c r="A656" s="58"/>
      <c r="B656" s="58"/>
      <c r="C656" s="58"/>
    </row>
    <row r="657" spans="1:3" ht="15.75">
      <c r="A657" s="58"/>
      <c r="B657" s="58"/>
      <c r="C657" s="58"/>
    </row>
    <row r="658" spans="1:3" ht="15.75">
      <c r="A658" s="58"/>
      <c r="B658" s="58"/>
      <c r="C658" s="58"/>
    </row>
    <row r="659" spans="1:3" ht="15.75">
      <c r="A659" s="58"/>
      <c r="B659" s="58"/>
      <c r="C659" s="58"/>
    </row>
    <row r="660" spans="1:3" ht="15.75">
      <c r="A660" s="58"/>
      <c r="B660" s="58"/>
      <c r="C660" s="58"/>
    </row>
    <row r="661" spans="1:3" ht="15.75">
      <c r="A661" s="58"/>
      <c r="B661" s="58"/>
      <c r="C661" s="58"/>
    </row>
    <row r="662" spans="1:3" ht="15.75">
      <c r="A662" s="58"/>
      <c r="B662" s="58"/>
      <c r="C662" s="58"/>
    </row>
    <row r="663" spans="1:3" ht="15.75">
      <c r="A663" s="58"/>
      <c r="B663" s="58"/>
      <c r="C663" s="58"/>
    </row>
    <row r="664" spans="1:3" ht="15.75">
      <c r="A664" s="58"/>
      <c r="B664" s="58"/>
      <c r="C664" s="58"/>
    </row>
    <row r="665" spans="1:3" ht="15.75">
      <c r="A665" s="58"/>
      <c r="B665" s="58"/>
      <c r="C665" s="58"/>
    </row>
    <row r="666" spans="1:3" ht="15.75">
      <c r="A666" s="58"/>
      <c r="B666" s="58"/>
      <c r="C666" s="58"/>
    </row>
    <row r="667" spans="1:3" ht="15.75">
      <c r="A667" s="58"/>
      <c r="B667" s="58"/>
      <c r="C667" s="58"/>
    </row>
    <row r="668" spans="1:3" ht="15.75">
      <c r="A668" s="58"/>
      <c r="B668" s="58"/>
      <c r="C668" s="58"/>
    </row>
    <row r="669" spans="1:3" ht="15.75">
      <c r="A669" s="58"/>
      <c r="B669" s="58"/>
      <c r="C669" s="58"/>
    </row>
    <row r="670" spans="1:3" ht="15.75">
      <c r="A670" s="58"/>
      <c r="B670" s="58"/>
      <c r="C670" s="58"/>
    </row>
    <row r="671" spans="1:3" ht="15.75">
      <c r="A671" s="58"/>
      <c r="B671" s="58"/>
      <c r="C671" s="58"/>
    </row>
    <row r="672" spans="1:3" ht="15.75">
      <c r="A672" s="58"/>
      <c r="B672" s="58"/>
      <c r="C672" s="58"/>
    </row>
    <row r="673" spans="1:3" ht="15.75">
      <c r="A673" s="58"/>
      <c r="B673" s="58"/>
      <c r="C673" s="58"/>
    </row>
    <row r="674" spans="1:3" ht="15.75">
      <c r="A674" s="58"/>
      <c r="B674" s="58"/>
      <c r="C674" s="58"/>
    </row>
    <row r="675" spans="1:3" ht="15.75">
      <c r="A675" s="58"/>
      <c r="B675" s="58"/>
      <c r="C675" s="58"/>
    </row>
    <row r="676" spans="1:3" ht="15.75">
      <c r="A676" s="58"/>
      <c r="B676" s="58"/>
      <c r="C676" s="58"/>
    </row>
    <row r="677" spans="1:3" ht="15.75">
      <c r="A677" s="58"/>
      <c r="B677" s="58"/>
      <c r="C677" s="58"/>
    </row>
    <row r="678" spans="1:3" ht="15.75">
      <c r="A678" s="58"/>
      <c r="B678" s="58"/>
      <c r="C678" s="58"/>
    </row>
    <row r="679" spans="1:3" ht="15.75">
      <c r="A679" s="58"/>
      <c r="B679" s="58"/>
      <c r="C679" s="58"/>
    </row>
    <row r="680" spans="1:3" ht="15.75">
      <c r="A680" s="58"/>
      <c r="B680" s="58"/>
      <c r="C680" s="58"/>
    </row>
    <row r="681" spans="1:3" ht="15.75">
      <c r="A681" s="58"/>
      <c r="B681" s="58"/>
      <c r="C681" s="58"/>
    </row>
    <row r="682" spans="1:3" ht="15.75">
      <c r="A682" s="58"/>
      <c r="B682" s="58"/>
      <c r="C682" s="58"/>
    </row>
    <row r="683" spans="1:3" ht="15.75">
      <c r="A683" s="58"/>
      <c r="B683" s="58"/>
      <c r="C683" s="58"/>
    </row>
    <row r="684" spans="1:3" ht="15.75">
      <c r="A684" s="58"/>
      <c r="B684" s="58"/>
      <c r="C684" s="58"/>
    </row>
    <row r="685" spans="1:3" ht="15.75">
      <c r="A685" s="58"/>
      <c r="B685" s="58"/>
      <c r="C685" s="58"/>
    </row>
    <row r="686" spans="1:3" ht="15.75">
      <c r="A686" s="58"/>
      <c r="B686" s="58"/>
      <c r="C686" s="58"/>
    </row>
    <row r="687" spans="1:3" ht="15.75">
      <c r="A687" s="58"/>
      <c r="B687" s="58"/>
      <c r="C687" s="58"/>
    </row>
    <row r="688" spans="1:3" ht="15.75">
      <c r="A688" s="58"/>
      <c r="B688" s="58"/>
      <c r="C688" s="58"/>
    </row>
    <row r="689" spans="1:3" ht="15.75">
      <c r="A689" s="58"/>
      <c r="B689" s="58"/>
      <c r="C689" s="58"/>
    </row>
    <row r="690" spans="1:3" ht="15.75">
      <c r="A690" s="58"/>
      <c r="B690" s="58"/>
      <c r="C690" s="58"/>
    </row>
    <row r="691" spans="1:3" ht="15.75">
      <c r="A691" s="58"/>
      <c r="B691" s="58"/>
      <c r="C691" s="58"/>
    </row>
    <row r="692" spans="1:3" ht="15.75">
      <c r="A692" s="58"/>
      <c r="B692" s="58"/>
      <c r="C692" s="58"/>
    </row>
    <row r="693" spans="1:3" ht="15.75">
      <c r="A693" s="58"/>
      <c r="B693" s="58"/>
      <c r="C693" s="58"/>
    </row>
    <row r="694" spans="1:3" ht="15.75">
      <c r="A694" s="58"/>
      <c r="B694" s="58"/>
      <c r="C694" s="58"/>
    </row>
    <row r="695" spans="1:3" ht="15.75">
      <c r="A695" s="58"/>
      <c r="B695" s="58"/>
      <c r="C695" s="58"/>
    </row>
    <row r="696" spans="1:3" ht="15.75">
      <c r="A696" s="58"/>
      <c r="B696" s="58"/>
      <c r="C696" s="58"/>
    </row>
    <row r="697" spans="1:3" ht="15.75">
      <c r="A697" s="58"/>
      <c r="B697" s="58"/>
      <c r="C697" s="58"/>
    </row>
    <row r="698" spans="1:3" ht="15.75">
      <c r="A698" s="58"/>
      <c r="B698" s="58"/>
      <c r="C698" s="58"/>
    </row>
    <row r="699" spans="1:3" ht="15.75">
      <c r="A699" s="58"/>
      <c r="B699" s="58"/>
      <c r="C699" s="58"/>
    </row>
    <row r="700" spans="1:3" ht="15.75">
      <c r="A700" s="58"/>
      <c r="B700" s="58"/>
      <c r="C700" s="58"/>
    </row>
    <row r="701" spans="1:3" ht="15.75">
      <c r="A701" s="58"/>
      <c r="B701" s="58"/>
      <c r="C701" s="58"/>
    </row>
    <row r="702" spans="1:3" ht="15.75">
      <c r="A702" s="58"/>
      <c r="B702" s="58"/>
      <c r="C702" s="58"/>
    </row>
    <row r="703" spans="1:3" ht="15.75">
      <c r="A703" s="58"/>
      <c r="B703" s="58"/>
      <c r="C703" s="58"/>
    </row>
    <row r="704" spans="1:3" ht="15.75">
      <c r="A704" s="58"/>
      <c r="B704" s="58"/>
      <c r="C704" s="58"/>
    </row>
    <row r="705" spans="1:3" ht="15.75">
      <c r="A705" s="58"/>
      <c r="B705" s="58"/>
      <c r="C705" s="58"/>
    </row>
    <row r="706" spans="1:3" ht="15.75">
      <c r="A706" s="58"/>
      <c r="B706" s="58"/>
      <c r="C706" s="58"/>
    </row>
    <row r="707" spans="1:3" ht="15.75">
      <c r="A707" s="58"/>
      <c r="B707" s="58"/>
      <c r="C707" s="58"/>
    </row>
    <row r="708" spans="1:3" ht="15.75">
      <c r="A708" s="58"/>
      <c r="B708" s="58"/>
      <c r="C708" s="58"/>
    </row>
    <row r="709" spans="1:3" ht="15.75">
      <c r="A709" s="58"/>
      <c r="B709" s="58"/>
      <c r="C709" s="58"/>
    </row>
    <row r="710" spans="1:3" ht="15.75">
      <c r="A710" s="58"/>
      <c r="B710" s="58"/>
      <c r="C710" s="58"/>
    </row>
    <row r="711" spans="1:3" ht="15.75">
      <c r="A711" s="58"/>
      <c r="B711" s="58"/>
      <c r="C711" s="58"/>
    </row>
    <row r="712" spans="1:3" ht="15.75">
      <c r="A712" s="58"/>
      <c r="B712" s="58"/>
      <c r="C712" s="58"/>
    </row>
    <row r="713" spans="1:3" ht="15.75">
      <c r="A713" s="58"/>
      <c r="B713" s="58"/>
      <c r="C713" s="58"/>
    </row>
    <row r="714" spans="1:3" ht="15.75">
      <c r="A714" s="58"/>
      <c r="B714" s="58"/>
      <c r="C714" s="58"/>
    </row>
    <row r="715" spans="1:3" ht="15.75">
      <c r="A715" s="58"/>
      <c r="B715" s="58"/>
      <c r="C715" s="58"/>
    </row>
    <row r="716" spans="1:3" ht="15.75">
      <c r="A716" s="58"/>
      <c r="B716" s="58"/>
      <c r="C716" s="58"/>
    </row>
    <row r="717" spans="1:3" ht="15.75">
      <c r="A717" s="58"/>
      <c r="B717" s="58"/>
      <c r="C717" s="58"/>
    </row>
    <row r="718" spans="1:3" ht="15.75">
      <c r="A718" s="58"/>
      <c r="B718" s="58"/>
      <c r="C718" s="58"/>
    </row>
    <row r="719" spans="1:3" ht="15.75">
      <c r="A719" s="58"/>
      <c r="B719" s="58"/>
      <c r="C719" s="58"/>
    </row>
    <row r="720" spans="1:3" ht="15.75">
      <c r="A720" s="58"/>
      <c r="B720" s="58"/>
      <c r="C720" s="58"/>
    </row>
    <row r="721" spans="1:3" ht="15.75">
      <c r="A721" s="58"/>
      <c r="B721" s="58"/>
      <c r="C721" s="58"/>
    </row>
    <row r="722" spans="1:3" ht="15.75">
      <c r="A722" s="58"/>
      <c r="B722" s="58"/>
      <c r="C722" s="58"/>
    </row>
    <row r="723" spans="1:3" ht="15.75">
      <c r="A723" s="58"/>
      <c r="B723" s="58"/>
      <c r="C723" s="58"/>
    </row>
    <row r="724" spans="1:3" ht="15.75">
      <c r="A724" s="58"/>
      <c r="B724" s="58"/>
      <c r="C724" s="58"/>
    </row>
    <row r="725" spans="1:3" ht="15.75">
      <c r="A725" s="58"/>
      <c r="B725" s="58"/>
      <c r="C725" s="58"/>
    </row>
    <row r="726" spans="1:3" ht="15.75">
      <c r="A726" s="58"/>
      <c r="B726" s="58"/>
      <c r="C726" s="58"/>
    </row>
    <row r="727" spans="1:3" ht="15.75">
      <c r="A727" s="58"/>
      <c r="B727" s="58"/>
      <c r="C727" s="58"/>
    </row>
    <row r="728" spans="1:3" ht="15.75">
      <c r="A728" s="58"/>
      <c r="B728" s="58"/>
      <c r="C728" s="58"/>
    </row>
    <row r="729" spans="1:3" ht="15.75">
      <c r="A729" s="58"/>
      <c r="B729" s="58"/>
      <c r="C729" s="58"/>
    </row>
    <row r="730" spans="1:3" ht="15.75">
      <c r="A730" s="58"/>
      <c r="B730" s="58"/>
      <c r="C730" s="58"/>
    </row>
    <row r="731" spans="1:3" ht="15.75">
      <c r="A731" s="58"/>
      <c r="B731" s="58"/>
      <c r="C731" s="58"/>
    </row>
    <row r="732" spans="1:3" ht="15.75">
      <c r="A732" s="58"/>
      <c r="B732" s="58"/>
      <c r="C732" s="58"/>
    </row>
    <row r="733" spans="1:3" ht="15.75">
      <c r="A733" s="58"/>
      <c r="B733" s="58"/>
      <c r="C733" s="58"/>
    </row>
    <row r="734" spans="1:3" ht="15.75">
      <c r="A734" s="58"/>
      <c r="B734" s="58"/>
      <c r="C734" s="58"/>
    </row>
    <row r="735" spans="1:3" ht="15.75">
      <c r="A735" s="58"/>
      <c r="B735" s="58"/>
      <c r="C735" s="58"/>
    </row>
    <row r="736" spans="1:3" ht="15.75">
      <c r="A736" s="58"/>
      <c r="B736" s="58"/>
      <c r="C736" s="58"/>
    </row>
    <row r="737" spans="1:3" ht="15.75">
      <c r="A737" s="58"/>
      <c r="B737" s="58"/>
      <c r="C737" s="58"/>
    </row>
    <row r="738" spans="1:3" ht="15.75">
      <c r="A738" s="58"/>
      <c r="B738" s="58"/>
      <c r="C738" s="58"/>
    </row>
    <row r="739" spans="1:3" ht="15.75">
      <c r="A739" s="58"/>
      <c r="B739" s="58"/>
      <c r="C739" s="58"/>
    </row>
    <row r="740" spans="1:3" ht="15.75">
      <c r="A740" s="58"/>
      <c r="B740" s="58"/>
      <c r="C740" s="58"/>
    </row>
    <row r="741" spans="1:3" ht="15.75">
      <c r="A741" s="58"/>
      <c r="B741" s="58"/>
      <c r="C741" s="58"/>
    </row>
    <row r="742" spans="1:3" ht="15.75">
      <c r="A742" s="58"/>
      <c r="B742" s="58"/>
      <c r="C742" s="58"/>
    </row>
    <row r="743" spans="1:3" ht="15.75">
      <c r="A743" s="58"/>
      <c r="B743" s="58"/>
      <c r="C743" s="58"/>
    </row>
    <row r="744" spans="1:3" ht="15.75">
      <c r="A744" s="58"/>
      <c r="B744" s="58"/>
      <c r="C744" s="58"/>
    </row>
    <row r="745" spans="1:3" ht="15.75">
      <c r="A745" s="58"/>
      <c r="B745" s="58"/>
      <c r="C745" s="58"/>
    </row>
    <row r="746" spans="1:3" ht="15.75">
      <c r="A746" s="58"/>
      <c r="B746" s="58"/>
      <c r="C746" s="58"/>
    </row>
    <row r="747" spans="1:3" ht="15.75">
      <c r="A747" s="58"/>
      <c r="B747" s="58"/>
      <c r="C747" s="58"/>
    </row>
    <row r="748" spans="1:3" ht="15.75">
      <c r="A748" s="58"/>
      <c r="B748" s="58"/>
      <c r="C748" s="58"/>
    </row>
    <row r="749" spans="1:3" ht="15.75">
      <c r="A749" s="58"/>
      <c r="B749" s="58"/>
      <c r="C749" s="58"/>
    </row>
    <row r="750" spans="1:3" ht="15.75">
      <c r="A750" s="58"/>
      <c r="B750" s="58"/>
      <c r="C750" s="58"/>
    </row>
    <row r="751" spans="1:3" ht="15.75">
      <c r="A751" s="58"/>
      <c r="B751" s="58"/>
      <c r="C751" s="58"/>
    </row>
    <row r="752" spans="1:3" ht="15.75">
      <c r="A752" s="58"/>
      <c r="B752" s="58"/>
      <c r="C752" s="58"/>
    </row>
    <row r="753" spans="1:3" ht="15.75">
      <c r="A753" s="58"/>
      <c r="B753" s="58"/>
      <c r="C753" s="58"/>
    </row>
    <row r="754" spans="1:3" ht="15.75">
      <c r="A754" s="58"/>
      <c r="B754" s="58"/>
      <c r="C754" s="58"/>
    </row>
    <row r="755" spans="1:3" ht="15.75">
      <c r="A755" s="58"/>
      <c r="B755" s="58"/>
      <c r="C755" s="58"/>
    </row>
    <row r="756" spans="1:3" ht="15.75">
      <c r="A756" s="58"/>
      <c r="B756" s="58"/>
      <c r="C756" s="58"/>
    </row>
    <row r="757" spans="1:3" ht="15.75">
      <c r="A757" s="58"/>
      <c r="B757" s="58"/>
      <c r="C757" s="58"/>
    </row>
    <row r="758" spans="1:3" ht="15.75">
      <c r="A758" s="58"/>
      <c r="B758" s="58"/>
      <c r="C758" s="58"/>
    </row>
    <row r="759" spans="1:3" ht="15.75">
      <c r="A759" s="58"/>
      <c r="B759" s="58"/>
      <c r="C759" s="58"/>
    </row>
    <row r="760" spans="1:3" ht="15.75">
      <c r="A760" s="58"/>
      <c r="B760" s="58"/>
      <c r="C760" s="58"/>
    </row>
    <row r="761" spans="1:3" ht="15.75">
      <c r="A761" s="58"/>
      <c r="B761" s="58"/>
      <c r="C761" s="58"/>
    </row>
    <row r="762" spans="1:3" ht="15.75">
      <c r="A762" s="58"/>
      <c r="B762" s="58"/>
      <c r="C762" s="58"/>
    </row>
    <row r="763" spans="1:3" ht="15.75">
      <c r="A763" s="58"/>
      <c r="B763" s="58"/>
      <c r="C763" s="58"/>
    </row>
    <row r="764" spans="1:3" ht="15.75">
      <c r="A764" s="58"/>
      <c r="B764" s="58"/>
      <c r="C764" s="58"/>
    </row>
    <row r="765" spans="1:3" ht="15.75">
      <c r="A765" s="58"/>
      <c r="B765" s="58"/>
      <c r="C765" s="58"/>
    </row>
    <row r="766" spans="1:3" ht="15.75">
      <c r="A766" s="58"/>
      <c r="B766" s="58"/>
      <c r="C766" s="58"/>
    </row>
    <row r="767" spans="1:3" ht="15.75">
      <c r="A767" s="58"/>
      <c r="B767" s="58"/>
      <c r="C767" s="58"/>
    </row>
    <row r="768" spans="1:3" ht="15.75">
      <c r="A768" s="58"/>
      <c r="B768" s="58"/>
      <c r="C768" s="58"/>
    </row>
    <row r="769" spans="1:3" ht="15.75">
      <c r="A769" s="58"/>
      <c r="B769" s="58"/>
      <c r="C769" s="58"/>
    </row>
    <row r="770" spans="1:3" ht="15.75">
      <c r="A770" s="58"/>
      <c r="B770" s="58"/>
      <c r="C770" s="58"/>
    </row>
    <row r="771" spans="1:3" ht="15.75">
      <c r="A771" s="58"/>
      <c r="B771" s="58"/>
      <c r="C771" s="58"/>
    </row>
    <row r="772" spans="1:3" ht="15.75">
      <c r="A772" s="58"/>
      <c r="B772" s="58"/>
      <c r="C772" s="58"/>
    </row>
    <row r="773" spans="1:3" ht="15.75">
      <c r="A773" s="58"/>
      <c r="B773" s="58"/>
      <c r="C773" s="58"/>
    </row>
    <row r="774" spans="1:3" ht="15.75">
      <c r="A774" s="58"/>
      <c r="B774" s="58"/>
      <c r="C774" s="58"/>
    </row>
    <row r="775" spans="1:3" ht="15.75">
      <c r="A775" s="58"/>
      <c r="B775" s="58"/>
      <c r="C775" s="58"/>
    </row>
    <row r="776" spans="1:3" ht="15.75">
      <c r="A776" s="58"/>
      <c r="B776" s="58"/>
      <c r="C776" s="58"/>
    </row>
    <row r="777" spans="1:3" ht="15.75">
      <c r="A777" s="58"/>
      <c r="B777" s="58"/>
      <c r="C777" s="58"/>
    </row>
    <row r="778" spans="1:3" ht="15.75">
      <c r="A778" s="58"/>
      <c r="B778" s="58"/>
      <c r="C778" s="58"/>
    </row>
    <row r="779" spans="1:3" ht="15.75">
      <c r="A779" s="58"/>
      <c r="B779" s="58"/>
      <c r="C779" s="58"/>
    </row>
    <row r="780" spans="1:3" ht="15.75">
      <c r="A780" s="58"/>
      <c r="B780" s="58"/>
      <c r="C780" s="58"/>
    </row>
    <row r="781" spans="1:3" ht="15.75">
      <c r="A781" s="58"/>
      <c r="B781" s="58"/>
      <c r="C781" s="58"/>
    </row>
    <row r="782" spans="1:3" ht="15.75">
      <c r="A782" s="58"/>
      <c r="B782" s="58"/>
      <c r="C782" s="58"/>
    </row>
    <row r="783" spans="1:3" ht="15.75">
      <c r="A783" s="58"/>
      <c r="B783" s="58"/>
      <c r="C783" s="58"/>
    </row>
    <row r="784" spans="1:3" ht="15.75">
      <c r="A784" s="58"/>
      <c r="B784" s="58"/>
      <c r="C784" s="58"/>
    </row>
    <row r="785" spans="1:3" ht="15.75">
      <c r="A785" s="58"/>
      <c r="B785" s="58"/>
      <c r="C785" s="58"/>
    </row>
    <row r="786" spans="1:3" ht="15.75">
      <c r="A786" s="58"/>
      <c r="B786" s="58"/>
      <c r="C786" s="58"/>
    </row>
    <row r="787" spans="1:3" ht="15.75">
      <c r="A787" s="58"/>
      <c r="B787" s="58"/>
      <c r="C787" s="58"/>
    </row>
    <row r="788" spans="1:3" ht="15.75">
      <c r="A788" s="58"/>
      <c r="B788" s="58"/>
      <c r="C788" s="58"/>
    </row>
    <row r="789" spans="1:3" ht="15.75">
      <c r="A789" s="58"/>
      <c r="B789" s="58"/>
      <c r="C789" s="58"/>
    </row>
    <row r="790" spans="1:3" ht="15.75">
      <c r="A790" s="58"/>
      <c r="B790" s="58"/>
      <c r="C790" s="58"/>
    </row>
    <row r="791" spans="1:3" ht="15.75">
      <c r="A791" s="58"/>
      <c r="B791" s="58"/>
      <c r="C791" s="58"/>
    </row>
    <row r="792" spans="1:3" ht="15.75">
      <c r="A792" s="58"/>
      <c r="B792" s="58"/>
      <c r="C792" s="58"/>
    </row>
    <row r="793" spans="1:3" ht="15.75">
      <c r="A793" s="58"/>
      <c r="B793" s="58"/>
      <c r="C793" s="58"/>
    </row>
    <row r="794" spans="1:3" ht="15.75">
      <c r="A794" s="58"/>
      <c r="B794" s="58"/>
      <c r="C794" s="58"/>
    </row>
    <row r="795" spans="1:3" ht="15.75">
      <c r="A795" s="58"/>
      <c r="B795" s="58"/>
      <c r="C795" s="58"/>
    </row>
    <row r="796" spans="1:3" ht="15.75">
      <c r="A796" s="58"/>
      <c r="B796" s="58"/>
      <c r="C796" s="58"/>
    </row>
    <row r="797" spans="1:3" ht="15.75">
      <c r="A797" s="58"/>
      <c r="B797" s="58"/>
      <c r="C797" s="58"/>
    </row>
    <row r="798" spans="1:3" ht="15.75">
      <c r="A798" s="58"/>
      <c r="B798" s="58"/>
      <c r="C798" s="58"/>
    </row>
    <row r="799" spans="1:3" ht="15.75">
      <c r="A799" s="58"/>
      <c r="B799" s="58"/>
      <c r="C799" s="58"/>
    </row>
    <row r="800" spans="1:3" ht="15.75">
      <c r="A800" s="58"/>
      <c r="B800" s="58"/>
      <c r="C800" s="58"/>
    </row>
    <row r="801" spans="1:3" ht="15.75">
      <c r="A801" s="58"/>
      <c r="B801" s="58"/>
      <c r="C801" s="58"/>
    </row>
    <row r="802" spans="1:3" ht="15.75">
      <c r="A802" s="58"/>
      <c r="B802" s="58"/>
      <c r="C802" s="58"/>
    </row>
    <row r="803" spans="1:3" ht="15.75">
      <c r="A803" s="58"/>
      <c r="B803" s="58"/>
      <c r="C803" s="58"/>
    </row>
    <row r="804" spans="1:3" ht="15.75">
      <c r="A804" s="58"/>
      <c r="B804" s="58"/>
      <c r="C804" s="58"/>
    </row>
    <row r="805" spans="1:3" ht="15.75">
      <c r="A805" s="58"/>
      <c r="B805" s="58"/>
      <c r="C805" s="58"/>
    </row>
    <row r="806" spans="1:3" ht="15.75">
      <c r="A806" s="58"/>
      <c r="B806" s="58"/>
      <c r="C806" s="58"/>
    </row>
    <row r="807" spans="1:3" ht="15.75">
      <c r="A807" s="58"/>
      <c r="B807" s="58"/>
      <c r="C807" s="58"/>
    </row>
    <row r="808" spans="1:3" ht="15.75">
      <c r="A808" s="58"/>
      <c r="B808" s="58"/>
      <c r="C808" s="58"/>
    </row>
    <row r="809" spans="1:3" ht="15.75">
      <c r="A809" s="58"/>
      <c r="B809" s="58"/>
      <c r="C809" s="58"/>
    </row>
    <row r="810" spans="1:3" ht="15.75">
      <c r="A810" s="58"/>
      <c r="B810" s="58"/>
      <c r="C810" s="58"/>
    </row>
    <row r="811" spans="1:3" ht="15.75">
      <c r="A811" s="58"/>
      <c r="B811" s="58"/>
      <c r="C811" s="58"/>
    </row>
    <row r="812" spans="1:3" ht="15.75">
      <c r="A812" s="58"/>
      <c r="B812" s="58"/>
      <c r="C812" s="58"/>
    </row>
    <row r="813" spans="1:3" ht="15.75">
      <c r="A813" s="58"/>
      <c r="B813" s="58"/>
      <c r="C813" s="58"/>
    </row>
    <row r="814" spans="1:3" ht="15.75">
      <c r="A814" s="58"/>
      <c r="B814" s="58"/>
      <c r="C814" s="58"/>
    </row>
    <row r="815" spans="1:3" ht="15.75">
      <c r="A815" s="58"/>
      <c r="B815" s="58"/>
      <c r="C815" s="58"/>
    </row>
    <row r="816" spans="1:3" ht="15.75">
      <c r="A816" s="58"/>
      <c r="B816" s="58"/>
      <c r="C816" s="58"/>
    </row>
    <row r="817" spans="1:3" ht="15.75">
      <c r="A817" s="58"/>
      <c r="B817" s="58"/>
      <c r="C817" s="58"/>
    </row>
    <row r="818" spans="1:3" ht="15.75">
      <c r="A818" s="58"/>
      <c r="B818" s="58"/>
      <c r="C818" s="58"/>
    </row>
    <row r="819" spans="1:3" ht="15.75">
      <c r="A819" s="58"/>
      <c r="B819" s="58"/>
      <c r="C819" s="58"/>
    </row>
    <row r="820" spans="1:3" ht="15.75">
      <c r="A820" s="58"/>
      <c r="B820" s="58"/>
      <c r="C820" s="58"/>
    </row>
    <row r="821" spans="1:3" ht="15.75">
      <c r="A821" s="58"/>
      <c r="B821" s="58"/>
      <c r="C821" s="58"/>
    </row>
    <row r="822" spans="1:3" ht="15.75">
      <c r="A822" s="58"/>
      <c r="B822" s="58"/>
      <c r="C822" s="58"/>
    </row>
    <row r="823" spans="1:3" ht="15.75">
      <c r="A823" s="58"/>
      <c r="B823" s="58"/>
      <c r="C823" s="58"/>
    </row>
    <row r="824" spans="1:3" ht="15.75">
      <c r="A824" s="58"/>
      <c r="B824" s="58"/>
      <c r="C824" s="58"/>
    </row>
    <row r="825" spans="1:3" ht="15.75">
      <c r="A825" s="58"/>
      <c r="B825" s="58"/>
      <c r="C825" s="58"/>
    </row>
    <row r="826" spans="1:3" ht="15.75">
      <c r="A826" s="58"/>
      <c r="B826" s="58"/>
      <c r="C826" s="58"/>
    </row>
    <row r="827" spans="1:3" ht="15.75">
      <c r="A827" s="58"/>
      <c r="B827" s="58"/>
      <c r="C827" s="58"/>
    </row>
    <row r="828" spans="1:3" ht="15.75">
      <c r="A828" s="58"/>
      <c r="B828" s="58"/>
      <c r="C828" s="58"/>
    </row>
    <row r="829" spans="1:3" ht="15.75">
      <c r="A829" s="58"/>
      <c r="B829" s="58"/>
      <c r="C829" s="58"/>
    </row>
    <row r="830" spans="1:3" ht="15.75">
      <c r="A830" s="58"/>
      <c r="B830" s="58"/>
      <c r="C830" s="58"/>
    </row>
    <row r="831" spans="1:3" ht="15.75">
      <c r="A831" s="58"/>
      <c r="B831" s="58"/>
      <c r="C831" s="58"/>
    </row>
    <row r="832" spans="1:3" ht="15.75">
      <c r="A832" s="58"/>
      <c r="B832" s="58"/>
      <c r="C832" s="58"/>
    </row>
    <row r="833" spans="1:3" ht="15.75">
      <c r="A833" s="58"/>
      <c r="B833" s="58"/>
      <c r="C833" s="58"/>
    </row>
    <row r="834" spans="1:3" ht="15.75">
      <c r="A834" s="58"/>
      <c r="B834" s="58"/>
      <c r="C834" s="58"/>
    </row>
    <row r="835" spans="1:3" ht="15.75">
      <c r="A835" s="58"/>
      <c r="B835" s="58"/>
      <c r="C835" s="58"/>
    </row>
    <row r="836" spans="1:3" ht="15.75">
      <c r="A836" s="58"/>
      <c r="B836" s="58"/>
      <c r="C836" s="58"/>
    </row>
    <row r="837" spans="1:3" ht="15.75">
      <c r="A837" s="58"/>
      <c r="B837" s="58"/>
      <c r="C837" s="58"/>
    </row>
    <row r="838" spans="1:3" ht="15.75">
      <c r="A838" s="58"/>
      <c r="B838" s="58"/>
      <c r="C838" s="58"/>
    </row>
    <row r="839" spans="1:3" ht="15.75">
      <c r="A839" s="58"/>
      <c r="B839" s="58"/>
      <c r="C839" s="58"/>
    </row>
    <row r="840" spans="1:3" ht="15.75">
      <c r="A840" s="58"/>
      <c r="B840" s="58"/>
      <c r="C840" s="58"/>
    </row>
    <row r="841" spans="1:3" ht="15.75">
      <c r="A841" s="58"/>
      <c r="B841" s="58"/>
      <c r="C841" s="58"/>
    </row>
    <row r="842" spans="1:3" ht="15.75">
      <c r="A842" s="58"/>
      <c r="B842" s="58"/>
      <c r="C842" s="58"/>
    </row>
    <row r="843" spans="1:3" ht="15.75">
      <c r="A843" s="58"/>
      <c r="B843" s="58"/>
      <c r="C843" s="58"/>
    </row>
    <row r="844" spans="1:3" ht="15.75">
      <c r="A844" s="58"/>
      <c r="B844" s="58"/>
      <c r="C844" s="58"/>
    </row>
    <row r="845" spans="1:3" ht="15.75">
      <c r="A845" s="58"/>
      <c r="B845" s="58"/>
      <c r="C845" s="58"/>
    </row>
    <row r="846" spans="1:3" ht="15.75">
      <c r="A846" s="58"/>
      <c r="B846" s="58"/>
      <c r="C846" s="58"/>
    </row>
    <row r="847" spans="1:3" ht="15.75">
      <c r="A847" s="58"/>
      <c r="B847" s="58"/>
      <c r="C847" s="58"/>
    </row>
    <row r="848" spans="1:3" ht="15.75">
      <c r="A848" s="58"/>
      <c r="B848" s="58"/>
      <c r="C848" s="58"/>
    </row>
    <row r="849" spans="1:3" ht="15.75">
      <c r="A849" s="58"/>
      <c r="B849" s="58"/>
      <c r="C849" s="58"/>
    </row>
    <row r="850" spans="1:3" ht="15.75">
      <c r="A850" s="58"/>
      <c r="B850" s="58"/>
      <c r="C850" s="58"/>
    </row>
    <row r="851" spans="1:3" ht="15.75">
      <c r="A851" s="58"/>
      <c r="B851" s="58"/>
      <c r="C851" s="58"/>
    </row>
    <row r="852" spans="1:3" ht="15.75">
      <c r="A852" s="58"/>
      <c r="B852" s="58"/>
      <c r="C852" s="58"/>
    </row>
    <row r="853" spans="1:3" ht="15.75">
      <c r="A853" s="58"/>
      <c r="B853" s="58"/>
      <c r="C853" s="58"/>
    </row>
    <row r="854" spans="1:3" ht="15.75">
      <c r="A854" s="58"/>
      <c r="B854" s="58"/>
      <c r="C854" s="58"/>
    </row>
    <row r="855" spans="1:3" ht="15.75">
      <c r="A855" s="58"/>
      <c r="B855" s="58"/>
      <c r="C855" s="58"/>
    </row>
    <row r="856" spans="1:3" ht="15.75">
      <c r="A856" s="58"/>
      <c r="B856" s="58"/>
      <c r="C856" s="58"/>
    </row>
    <row r="857" spans="1:3" ht="15.75">
      <c r="A857" s="58"/>
      <c r="B857" s="58"/>
      <c r="C857" s="58"/>
    </row>
    <row r="858" spans="1:3" ht="15.75">
      <c r="A858" s="58"/>
      <c r="B858" s="58"/>
      <c r="C858" s="58"/>
    </row>
    <row r="859" spans="1:3" ht="15.75">
      <c r="A859" s="58"/>
      <c r="B859" s="58"/>
      <c r="C859" s="58"/>
    </row>
    <row r="860" spans="1:3" ht="15.75">
      <c r="A860" s="58"/>
      <c r="B860" s="58"/>
      <c r="C860" s="58"/>
    </row>
    <row r="861" spans="1:3" ht="15.75">
      <c r="A861" s="58"/>
      <c r="B861" s="58"/>
      <c r="C861" s="58"/>
    </row>
    <row r="862" spans="1:3" ht="15.75">
      <c r="A862" s="58"/>
      <c r="B862" s="58"/>
      <c r="C862" s="58"/>
    </row>
    <row r="863" spans="1:3" ht="15.75">
      <c r="A863" s="58"/>
      <c r="B863" s="58"/>
      <c r="C863" s="58"/>
    </row>
    <row r="864" spans="1:3" ht="15.75">
      <c r="A864" s="58"/>
      <c r="B864" s="58"/>
      <c r="C864" s="58"/>
    </row>
    <row r="865" spans="1:3" ht="15.75">
      <c r="A865" s="58"/>
      <c r="B865" s="58"/>
      <c r="C865" s="58"/>
    </row>
    <row r="866" spans="1:3" ht="15.75">
      <c r="A866" s="58"/>
      <c r="B866" s="58"/>
      <c r="C866" s="58"/>
    </row>
    <row r="867" spans="1:3" ht="15.75">
      <c r="A867" s="58"/>
      <c r="B867" s="58"/>
      <c r="C867" s="58"/>
    </row>
    <row r="868" spans="1:3" ht="15.75">
      <c r="A868" s="58"/>
      <c r="B868" s="58"/>
      <c r="C868" s="58"/>
    </row>
    <row r="869" spans="1:3" ht="15.75">
      <c r="A869" s="58"/>
      <c r="B869" s="58"/>
      <c r="C869" s="58"/>
    </row>
    <row r="870" spans="1:3" ht="15.75">
      <c r="A870" s="58"/>
      <c r="B870" s="58"/>
      <c r="C870" s="58"/>
    </row>
    <row r="871" spans="1:3" ht="15.75">
      <c r="A871" s="58"/>
      <c r="B871" s="58"/>
      <c r="C871" s="58"/>
    </row>
    <row r="872" spans="1:3" ht="15.75">
      <c r="A872" s="58"/>
      <c r="B872" s="58"/>
      <c r="C872" s="58"/>
    </row>
    <row r="873" spans="1:3" ht="15.75">
      <c r="A873" s="58"/>
      <c r="B873" s="58"/>
      <c r="C873" s="58"/>
    </row>
    <row r="874" spans="1:3" ht="15.75">
      <c r="A874" s="58"/>
      <c r="B874" s="58"/>
      <c r="C874" s="58"/>
    </row>
    <row r="875" spans="1:3" ht="15.75">
      <c r="A875" s="58"/>
      <c r="B875" s="58"/>
      <c r="C875" s="58"/>
    </row>
    <row r="876" spans="1:3" ht="15.75">
      <c r="A876" s="58"/>
      <c r="B876" s="58"/>
      <c r="C876" s="58"/>
    </row>
    <row r="877" spans="1:3" ht="15.75">
      <c r="A877" s="58"/>
      <c r="B877" s="58"/>
      <c r="C877" s="58"/>
    </row>
    <row r="878" spans="1:3" ht="15.75">
      <c r="A878" s="58"/>
      <c r="B878" s="58"/>
      <c r="C878" s="58"/>
    </row>
    <row r="879" spans="1:3" ht="15.75">
      <c r="A879" s="58"/>
      <c r="B879" s="58"/>
      <c r="C879" s="58"/>
    </row>
    <row r="880" spans="1:3" ht="15.75">
      <c r="A880" s="58"/>
      <c r="B880" s="58"/>
      <c r="C880" s="58"/>
    </row>
    <row r="881" spans="1:3" ht="15.75">
      <c r="A881" s="58"/>
      <c r="B881" s="58"/>
      <c r="C881" s="58"/>
    </row>
    <row r="882" spans="1:3" ht="15.75">
      <c r="A882" s="58"/>
      <c r="B882" s="58"/>
      <c r="C882" s="58"/>
    </row>
    <row r="883" spans="1:3" ht="15.75">
      <c r="A883" s="58"/>
      <c r="B883" s="58"/>
      <c r="C883" s="58"/>
    </row>
    <row r="884" spans="1:3" ht="15.75">
      <c r="A884" s="58"/>
      <c r="B884" s="58"/>
      <c r="C884" s="58"/>
    </row>
    <row r="885" spans="1:3" ht="15.75">
      <c r="A885" s="58"/>
      <c r="B885" s="58"/>
      <c r="C885" s="58"/>
    </row>
    <row r="886" spans="1:3" ht="15.75">
      <c r="A886" s="58"/>
      <c r="B886" s="58"/>
      <c r="C886" s="58"/>
    </row>
    <row r="887" spans="1:3" ht="15.75">
      <c r="A887" s="58"/>
      <c r="B887" s="58"/>
      <c r="C887" s="58"/>
    </row>
    <row r="888" spans="1:3" ht="15.75">
      <c r="A888" s="58"/>
      <c r="B888" s="58"/>
      <c r="C888" s="58"/>
    </row>
    <row r="889" spans="1:3" ht="15.75">
      <c r="A889" s="58"/>
      <c r="B889" s="58"/>
      <c r="C889" s="58"/>
    </row>
    <row r="890" spans="1:3" ht="15.75">
      <c r="A890" s="58"/>
      <c r="B890" s="58"/>
      <c r="C890" s="58"/>
    </row>
    <row r="891" spans="1:3" ht="15.75">
      <c r="A891" s="58"/>
      <c r="B891" s="58"/>
      <c r="C891" s="58"/>
    </row>
    <row r="892" spans="1:3" ht="15.75">
      <c r="A892" s="58"/>
      <c r="B892" s="58"/>
      <c r="C892" s="58"/>
    </row>
    <row r="893" spans="1:3" ht="15.75">
      <c r="A893" s="58"/>
      <c r="B893" s="58"/>
      <c r="C893" s="58"/>
    </row>
    <row r="894" spans="1:3" ht="15.75">
      <c r="A894" s="58"/>
      <c r="B894" s="58"/>
      <c r="C894" s="58"/>
    </row>
    <row r="895" spans="1:3" ht="15.75">
      <c r="A895" s="58"/>
      <c r="B895" s="58"/>
      <c r="C895" s="58"/>
    </row>
    <row r="896" spans="1:3" ht="15.75">
      <c r="A896" s="58"/>
      <c r="B896" s="58"/>
      <c r="C896" s="58"/>
    </row>
    <row r="897" spans="1:3" ht="15.75">
      <c r="A897" s="58"/>
      <c r="B897" s="58"/>
      <c r="C897" s="58"/>
    </row>
    <row r="898" spans="1:3" ht="15.75">
      <c r="A898" s="58"/>
      <c r="B898" s="58"/>
      <c r="C898" s="58"/>
    </row>
    <row r="899" spans="1:3" ht="15.75">
      <c r="A899" s="58"/>
      <c r="B899" s="58"/>
      <c r="C899" s="58"/>
    </row>
    <row r="900" spans="1:3" ht="15.75">
      <c r="A900" s="58"/>
      <c r="B900" s="58"/>
      <c r="C900" s="58"/>
    </row>
    <row r="901" spans="1:3" ht="15.75">
      <c r="A901" s="58"/>
      <c r="B901" s="58"/>
      <c r="C901" s="58"/>
    </row>
    <row r="902" spans="1:3" ht="15.75">
      <c r="A902" s="58"/>
      <c r="B902" s="58"/>
      <c r="C902" s="58"/>
    </row>
    <row r="903" spans="1:3" ht="15.75">
      <c r="A903" s="58"/>
      <c r="B903" s="58"/>
      <c r="C903" s="58"/>
    </row>
    <row r="904" spans="1:3" ht="15.75">
      <c r="A904" s="58"/>
      <c r="B904" s="58"/>
      <c r="C904" s="58"/>
    </row>
    <row r="905" spans="1:3" ht="15.75">
      <c r="A905" s="58"/>
      <c r="B905" s="58"/>
      <c r="C905" s="58"/>
    </row>
    <row r="906" spans="1:3" ht="15.75">
      <c r="A906" s="58"/>
      <c r="B906" s="58"/>
      <c r="C906" s="58"/>
    </row>
    <row r="907" spans="1:3" ht="15.75">
      <c r="A907" s="58"/>
      <c r="B907" s="58"/>
      <c r="C907" s="58"/>
    </row>
    <row r="908" spans="1:3" ht="15.75">
      <c r="A908" s="58"/>
      <c r="B908" s="58"/>
      <c r="C908" s="58"/>
    </row>
    <row r="909" spans="1:3" ht="15.75">
      <c r="A909" s="58"/>
      <c r="B909" s="58"/>
      <c r="C909" s="58"/>
    </row>
    <row r="910" spans="1:3" ht="15.75">
      <c r="A910" s="58"/>
      <c r="B910" s="58"/>
      <c r="C910" s="58"/>
    </row>
    <row r="911" spans="1:3" ht="15.75">
      <c r="A911" s="58"/>
      <c r="B911" s="58"/>
      <c r="C911" s="58"/>
    </row>
    <row r="912" spans="1:3" ht="15.75">
      <c r="A912" s="58"/>
      <c r="B912" s="58"/>
      <c r="C912" s="58"/>
    </row>
    <row r="913" spans="1:3" ht="15.75">
      <c r="A913" s="58"/>
      <c r="B913" s="58"/>
      <c r="C913" s="58"/>
    </row>
    <row r="914" spans="1:3" ht="15.75">
      <c r="A914" s="58"/>
      <c r="B914" s="58"/>
      <c r="C914" s="58"/>
    </row>
    <row r="915" spans="1:3" ht="15.75">
      <c r="A915" s="58"/>
      <c r="B915" s="58"/>
      <c r="C915" s="58"/>
    </row>
    <row r="916" spans="1:3" ht="15.75">
      <c r="A916" s="58"/>
      <c r="B916" s="58"/>
      <c r="C916" s="58"/>
    </row>
    <row r="917" spans="1:3" ht="15.75">
      <c r="A917" s="58"/>
      <c r="B917" s="58"/>
      <c r="C917" s="58"/>
    </row>
    <row r="918" spans="1:3" ht="15.75">
      <c r="A918" s="58"/>
      <c r="B918" s="58"/>
      <c r="C918" s="58"/>
    </row>
    <row r="919" spans="1:3" ht="15.75">
      <c r="A919" s="58"/>
      <c r="B919" s="58"/>
      <c r="C919" s="58"/>
    </row>
    <row r="920" spans="1:3" ht="15.75">
      <c r="A920" s="58"/>
      <c r="B920" s="58"/>
      <c r="C920" s="58"/>
    </row>
    <row r="921" spans="1:3" ht="15.75">
      <c r="A921" s="58"/>
      <c r="B921" s="58"/>
      <c r="C921" s="58"/>
    </row>
    <row r="922" spans="1:3" ht="15.75">
      <c r="A922" s="58"/>
      <c r="B922" s="58"/>
      <c r="C922" s="58"/>
    </row>
    <row r="923" spans="1:3" ht="15.75">
      <c r="A923" s="58"/>
      <c r="B923" s="58"/>
      <c r="C923" s="58"/>
    </row>
    <row r="924" spans="1:3" ht="15.75">
      <c r="A924" s="58"/>
      <c r="B924" s="58"/>
      <c r="C924" s="58"/>
    </row>
    <row r="925" spans="1:3" ht="15.75">
      <c r="A925" s="58"/>
      <c r="B925" s="58"/>
      <c r="C925" s="58"/>
    </row>
    <row r="926" spans="1:3" ht="15.75">
      <c r="A926" s="58"/>
      <c r="B926" s="58"/>
      <c r="C926" s="58"/>
    </row>
    <row r="927" spans="1:3" ht="15.75">
      <c r="A927" s="58"/>
      <c r="B927" s="58"/>
      <c r="C927" s="58"/>
    </row>
    <row r="928" spans="1:3" ht="15.75">
      <c r="A928" s="58"/>
      <c r="B928" s="58"/>
      <c r="C928" s="58"/>
    </row>
    <row r="929" spans="1:3" ht="15.75">
      <c r="A929" s="58"/>
      <c r="B929" s="58"/>
      <c r="C929" s="58"/>
    </row>
    <row r="930" spans="1:3" ht="15.75">
      <c r="A930" s="58"/>
      <c r="B930" s="58"/>
      <c r="C930" s="58"/>
    </row>
    <row r="931" spans="1:3" ht="15.75">
      <c r="A931" s="58"/>
      <c r="B931" s="58"/>
      <c r="C931" s="58"/>
    </row>
    <row r="932" spans="1:3" ht="15.75">
      <c r="A932" s="58"/>
      <c r="B932" s="58"/>
      <c r="C932" s="58"/>
    </row>
    <row r="933" spans="1:3" ht="15.75">
      <c r="A933" s="58"/>
      <c r="B933" s="58"/>
      <c r="C933" s="58"/>
    </row>
    <row r="934" spans="1:3" ht="15.75">
      <c r="A934" s="58"/>
      <c r="B934" s="58"/>
      <c r="C934" s="58"/>
    </row>
    <row r="935" spans="1:3" ht="15.75">
      <c r="A935" s="58"/>
      <c r="B935" s="58"/>
      <c r="C935" s="58"/>
    </row>
    <row r="936" spans="1:3" ht="15.75">
      <c r="A936" s="58"/>
      <c r="B936" s="58"/>
      <c r="C936" s="58"/>
    </row>
    <row r="937" spans="1:3" ht="15.75">
      <c r="A937" s="58"/>
      <c r="B937" s="58"/>
      <c r="C937" s="58"/>
    </row>
    <row r="938" spans="1:3" ht="15.75">
      <c r="A938" s="58"/>
      <c r="B938" s="58"/>
      <c r="C938" s="58"/>
    </row>
    <row r="939" spans="1:3" ht="15.75">
      <c r="A939" s="58"/>
      <c r="B939" s="58"/>
      <c r="C939" s="58"/>
    </row>
    <row r="940" spans="1:3" ht="15.75">
      <c r="A940" s="58"/>
      <c r="B940" s="58"/>
      <c r="C940" s="58"/>
    </row>
    <row r="941" spans="1:3" ht="15.75">
      <c r="A941" s="58"/>
      <c r="B941" s="58"/>
      <c r="C941" s="58"/>
    </row>
    <row r="942" spans="1:3" ht="15.75">
      <c r="A942" s="58"/>
      <c r="B942" s="58"/>
      <c r="C942" s="58"/>
    </row>
    <row r="943" spans="1:3" ht="15.75">
      <c r="A943" s="58"/>
      <c r="B943" s="58"/>
      <c r="C943" s="58"/>
    </row>
    <row r="944" spans="1:3" ht="15.75">
      <c r="A944" s="58"/>
      <c r="B944" s="58"/>
      <c r="C944" s="58"/>
    </row>
    <row r="945" spans="1:3" ht="15.75">
      <c r="A945" s="58"/>
      <c r="B945" s="58"/>
      <c r="C945" s="58"/>
    </row>
    <row r="946" spans="1:3" ht="15.75">
      <c r="A946" s="58"/>
      <c r="B946" s="58"/>
      <c r="C946" s="58"/>
    </row>
    <row r="947" spans="1:3" ht="15.75">
      <c r="A947" s="58"/>
      <c r="B947" s="58"/>
      <c r="C947" s="58"/>
    </row>
    <row r="948" spans="1:3" ht="15.75">
      <c r="A948" s="58"/>
      <c r="B948" s="58"/>
      <c r="C948" s="58"/>
    </row>
    <row r="949" spans="1:3" ht="15.75">
      <c r="A949" s="58"/>
      <c r="B949" s="58"/>
      <c r="C949" s="58"/>
    </row>
    <row r="950" spans="1:3" ht="15.75">
      <c r="A950" s="58"/>
      <c r="B950" s="58"/>
      <c r="C950" s="58"/>
    </row>
    <row r="951" spans="1:3" ht="15.75">
      <c r="A951" s="58"/>
      <c r="B951" s="58"/>
      <c r="C951" s="58"/>
    </row>
    <row r="952" spans="1:3" ht="15.75">
      <c r="A952" s="58"/>
      <c r="B952" s="58"/>
      <c r="C952" s="58"/>
    </row>
    <row r="953" spans="1:3" ht="15.75">
      <c r="A953" s="58"/>
      <c r="B953" s="58"/>
      <c r="C953" s="58"/>
    </row>
    <row r="954" spans="1:3" ht="15.75">
      <c r="A954" s="58"/>
      <c r="B954" s="58"/>
      <c r="C954" s="58"/>
    </row>
    <row r="955" spans="1:3" ht="15.75">
      <c r="A955" s="58"/>
      <c r="B955" s="58"/>
      <c r="C955" s="58"/>
    </row>
    <row r="956" spans="1:3" ht="15.75">
      <c r="A956" s="58"/>
      <c r="B956" s="58"/>
      <c r="C956" s="58"/>
    </row>
    <row r="957" spans="1:3" ht="15.75">
      <c r="A957" s="58"/>
      <c r="B957" s="58"/>
      <c r="C957" s="58"/>
    </row>
    <row r="958" spans="1:3" ht="15.75">
      <c r="A958" s="58"/>
      <c r="B958" s="58"/>
      <c r="C958" s="58"/>
    </row>
    <row r="959" spans="1:3" ht="15.75">
      <c r="A959" s="58"/>
      <c r="B959" s="58"/>
      <c r="C959" s="58"/>
    </row>
    <row r="960" spans="1:3" ht="15.75">
      <c r="A960" s="58"/>
      <c r="B960" s="58"/>
      <c r="C960" s="58"/>
    </row>
    <row r="961" spans="1:3" ht="15.75">
      <c r="A961" s="58"/>
      <c r="B961" s="58"/>
      <c r="C961" s="58"/>
    </row>
    <row r="962" spans="1:3" ht="15.75">
      <c r="A962" s="58"/>
      <c r="B962" s="58"/>
      <c r="C962" s="58"/>
    </row>
    <row r="963" spans="1:3" ht="15.75">
      <c r="A963" s="58"/>
      <c r="B963" s="58"/>
      <c r="C963" s="58"/>
    </row>
    <row r="964" spans="1:3" ht="15.75">
      <c r="A964" s="58"/>
      <c r="B964" s="58"/>
      <c r="C964" s="58"/>
    </row>
    <row r="965" spans="1:3" ht="15.75">
      <c r="A965" s="58"/>
      <c r="B965" s="58"/>
      <c r="C965" s="58"/>
    </row>
    <row r="966" spans="1:3" ht="15.75">
      <c r="A966" s="58"/>
      <c r="B966" s="58"/>
      <c r="C966" s="58"/>
    </row>
    <row r="967" spans="1:3" ht="15.75">
      <c r="A967" s="58"/>
      <c r="B967" s="58"/>
      <c r="C967" s="58"/>
    </row>
    <row r="968" spans="1:3" ht="15.75">
      <c r="A968" s="58"/>
      <c r="B968" s="58"/>
      <c r="C968" s="58"/>
    </row>
    <row r="969" spans="1:3" ht="15.75">
      <c r="A969" s="58"/>
      <c r="B969" s="58"/>
      <c r="C969" s="58"/>
    </row>
    <row r="970" spans="1:3" ht="15.75">
      <c r="A970" s="58"/>
      <c r="B970" s="58"/>
      <c r="C970" s="58"/>
    </row>
    <row r="971" spans="1:3" ht="15.75">
      <c r="A971" s="58"/>
      <c r="B971" s="58"/>
      <c r="C971" s="58"/>
    </row>
    <row r="972" spans="1:3" ht="15.75">
      <c r="A972" s="58"/>
      <c r="B972" s="58"/>
      <c r="C972" s="58"/>
    </row>
    <row r="973" spans="1:3" ht="15.75">
      <c r="A973" s="58"/>
      <c r="B973" s="58"/>
      <c r="C973" s="58"/>
    </row>
    <row r="974" spans="1:3" ht="15.75">
      <c r="A974" s="58"/>
      <c r="B974" s="58"/>
      <c r="C974" s="58"/>
    </row>
    <row r="975" spans="1:3" ht="15.75">
      <c r="A975" s="58"/>
      <c r="B975" s="58"/>
      <c r="C975" s="58"/>
    </row>
    <row r="976" spans="1:3" ht="15.75">
      <c r="A976" s="58"/>
      <c r="B976" s="58"/>
      <c r="C976" s="58"/>
    </row>
    <row r="977" spans="1:3" ht="15.75">
      <c r="A977" s="58"/>
      <c r="B977" s="58"/>
      <c r="C977" s="58"/>
    </row>
    <row r="978" spans="1:3" ht="15.75">
      <c r="A978" s="58"/>
      <c r="B978" s="58"/>
      <c r="C978" s="58"/>
    </row>
    <row r="979" spans="1:3" ht="15.75">
      <c r="A979" s="58"/>
      <c r="B979" s="58"/>
      <c r="C979" s="58"/>
    </row>
    <row r="980" spans="1:3" ht="15.75">
      <c r="A980" s="58"/>
      <c r="B980" s="58"/>
      <c r="C980" s="58"/>
    </row>
    <row r="981" spans="1:3" ht="15.75">
      <c r="A981" s="58"/>
      <c r="B981" s="58"/>
      <c r="C981" s="58"/>
    </row>
    <row r="982" spans="1:3" ht="15.75">
      <c r="A982" s="58"/>
      <c r="B982" s="58"/>
      <c r="C982" s="58"/>
    </row>
    <row r="983" spans="1:3" ht="15.75">
      <c r="A983" s="58"/>
      <c r="B983" s="58"/>
      <c r="C983" s="58"/>
    </row>
    <row r="984" spans="1:3" ht="15.75">
      <c r="A984" s="58"/>
      <c r="B984" s="58"/>
      <c r="C984" s="58"/>
    </row>
    <row r="985" spans="1:3" ht="15.75">
      <c r="A985" s="58"/>
      <c r="B985" s="58"/>
      <c r="C985" s="58"/>
    </row>
    <row r="986" spans="1:3" ht="15.75">
      <c r="A986" s="58"/>
      <c r="B986" s="58"/>
      <c r="C986" s="58"/>
    </row>
    <row r="987" spans="1:3" ht="15.75">
      <c r="A987" s="58"/>
      <c r="B987" s="58"/>
      <c r="C987" s="58"/>
    </row>
    <row r="988" spans="1:3" ht="15.75">
      <c r="A988" s="58"/>
      <c r="B988" s="58"/>
      <c r="C988" s="58"/>
    </row>
    <row r="989" spans="1:3" ht="15.75">
      <c r="A989" s="58"/>
      <c r="B989" s="58"/>
      <c r="C989" s="58"/>
    </row>
    <row r="990" spans="1:3" ht="15.75">
      <c r="A990" s="58"/>
      <c r="B990" s="58"/>
      <c r="C990" s="58"/>
    </row>
    <row r="991" spans="1:3" ht="15.75">
      <c r="A991" s="58"/>
      <c r="B991" s="58"/>
      <c r="C991" s="58"/>
    </row>
    <row r="992" spans="1:3" ht="15.75">
      <c r="A992" s="58"/>
      <c r="B992" s="58"/>
      <c r="C992" s="58"/>
    </row>
    <row r="993" spans="1:3" ht="15.75">
      <c r="A993" s="58"/>
      <c r="B993" s="58"/>
      <c r="C993" s="58"/>
    </row>
    <row r="994" spans="1:3" ht="15.75">
      <c r="A994" s="58"/>
      <c r="B994" s="58"/>
      <c r="C994" s="58"/>
    </row>
    <row r="995" spans="1:3" ht="15.75">
      <c r="A995" s="58"/>
      <c r="B995" s="58"/>
      <c r="C995" s="58"/>
    </row>
    <row r="996" spans="1:3" ht="15.75">
      <c r="A996" s="58"/>
      <c r="B996" s="58"/>
      <c r="C996" s="58"/>
    </row>
    <row r="997" spans="1:3" ht="15.75">
      <c r="A997" s="58"/>
      <c r="B997" s="58"/>
      <c r="C997" s="58"/>
    </row>
    <row r="998" spans="1:3" ht="15.75">
      <c r="A998" s="58"/>
      <c r="B998" s="58"/>
      <c r="C998" s="58"/>
    </row>
    <row r="999" spans="1:3" ht="15.75">
      <c r="A999" s="58"/>
      <c r="B999" s="58"/>
      <c r="C999" s="58"/>
    </row>
    <row r="1000" spans="1:3" ht="15.75">
      <c r="A1000" s="58"/>
      <c r="B1000" s="58"/>
      <c r="C1000" s="58"/>
    </row>
    <row r="1001" spans="1:3" ht="15.75">
      <c r="A1001" s="58"/>
      <c r="B1001" s="58"/>
      <c r="C1001" s="58"/>
    </row>
    <row r="1002" spans="1:3" ht="15.75">
      <c r="A1002" s="58"/>
      <c r="B1002" s="58"/>
      <c r="C1002" s="58"/>
    </row>
    <row r="1003" spans="1:3" ht="15.75">
      <c r="A1003" s="58"/>
      <c r="B1003" s="58"/>
      <c r="C1003" s="58"/>
    </row>
    <row r="1004" spans="1:3" ht="15.75">
      <c r="A1004" s="58"/>
      <c r="B1004" s="58"/>
      <c r="C1004" s="58"/>
    </row>
    <row r="1005" spans="1:3" ht="15.75">
      <c r="A1005" s="58"/>
      <c r="B1005" s="58"/>
      <c r="C1005" s="58"/>
    </row>
    <row r="1006" spans="1:3" ht="15.75">
      <c r="A1006" s="58"/>
      <c r="B1006" s="58"/>
      <c r="C1006" s="58"/>
    </row>
    <row r="1007" spans="1:3" ht="15.75">
      <c r="A1007" s="58"/>
      <c r="B1007" s="58"/>
      <c r="C1007" s="58"/>
    </row>
    <row r="1008" spans="1:3" ht="15.75">
      <c r="A1008" s="58"/>
      <c r="B1008" s="58"/>
      <c r="C1008" s="58"/>
    </row>
    <row r="1009" spans="1:3" ht="15.75">
      <c r="A1009" s="58"/>
      <c r="B1009" s="58"/>
      <c r="C1009" s="58"/>
    </row>
    <row r="1010" spans="1:3" ht="15.75">
      <c r="A1010" s="58"/>
      <c r="B1010" s="58"/>
      <c r="C1010" s="58"/>
    </row>
    <row r="1011" spans="1:3" ht="15.75">
      <c r="A1011" s="58"/>
      <c r="B1011" s="58"/>
      <c r="C1011" s="58"/>
    </row>
    <row r="1012" spans="1:3" ht="15.75">
      <c r="A1012" s="58"/>
      <c r="B1012" s="58"/>
      <c r="C1012" s="58"/>
    </row>
    <row r="1013" spans="1:3" ht="15.75">
      <c r="A1013" s="58"/>
      <c r="B1013" s="58"/>
      <c r="C1013" s="58"/>
    </row>
    <row r="1014" spans="1:3" ht="15.75">
      <c r="A1014" s="58"/>
      <c r="B1014" s="58"/>
      <c r="C1014" s="58"/>
    </row>
    <row r="1015" spans="1:3" ht="15.75">
      <c r="A1015" s="58"/>
      <c r="B1015" s="58"/>
      <c r="C1015" s="58"/>
    </row>
    <row r="1016" spans="1:3" ht="15.75">
      <c r="A1016" s="58"/>
      <c r="B1016" s="58"/>
      <c r="C1016" s="58"/>
    </row>
    <row r="1017" spans="1:3" ht="15.75">
      <c r="A1017" s="58"/>
      <c r="B1017" s="58"/>
      <c r="C1017" s="58"/>
    </row>
    <row r="1018" spans="1:3" ht="15.75">
      <c r="A1018" s="58"/>
      <c r="B1018" s="58"/>
      <c r="C1018" s="58"/>
    </row>
    <row r="1019" spans="1:3" ht="15.75">
      <c r="A1019" s="58"/>
      <c r="B1019" s="58"/>
      <c r="C1019" s="58"/>
    </row>
    <row r="1020" spans="1:3" ht="15.75">
      <c r="A1020" s="58"/>
      <c r="B1020" s="58"/>
      <c r="C1020" s="58"/>
    </row>
    <row r="1021" spans="1:3" ht="15.75">
      <c r="A1021" s="58"/>
      <c r="B1021" s="58"/>
      <c r="C1021" s="58"/>
    </row>
    <row r="1022" spans="1:3" ht="15.75">
      <c r="A1022" s="58"/>
      <c r="B1022" s="58"/>
      <c r="C1022" s="58"/>
    </row>
    <row r="1023" spans="1:3" ht="15.75">
      <c r="A1023" s="58"/>
      <c r="B1023" s="58"/>
      <c r="C1023" s="58"/>
    </row>
    <row r="1024" spans="1:3" ht="15.75">
      <c r="A1024" s="58"/>
      <c r="B1024" s="58"/>
      <c r="C1024" s="58"/>
    </row>
    <row r="1025" spans="1:3" ht="15.75">
      <c r="A1025" s="58"/>
      <c r="B1025" s="58"/>
      <c r="C1025" s="58"/>
    </row>
    <row r="1026" spans="1:3" ht="15.75">
      <c r="A1026" s="58"/>
      <c r="B1026" s="58"/>
      <c r="C1026" s="58"/>
    </row>
    <row r="1027" spans="1:3" ht="15.75">
      <c r="A1027" s="58"/>
      <c r="B1027" s="58"/>
      <c r="C1027" s="58"/>
    </row>
    <row r="1028" spans="1:3" ht="15.75">
      <c r="A1028" s="58"/>
      <c r="B1028" s="58"/>
      <c r="C1028" s="58"/>
    </row>
    <row r="1029" spans="1:3" ht="15.75">
      <c r="A1029" s="58"/>
      <c r="B1029" s="58"/>
      <c r="C1029" s="58"/>
    </row>
    <row r="1030" spans="1:3" ht="15.75">
      <c r="A1030" s="58"/>
      <c r="B1030" s="58"/>
      <c r="C1030" s="58"/>
    </row>
    <row r="1031" spans="1:3" ht="15.75">
      <c r="A1031" s="58"/>
      <c r="B1031" s="58"/>
      <c r="C1031" s="58"/>
    </row>
    <row r="1032" spans="1:3" ht="15.75">
      <c r="A1032" s="58"/>
      <c r="B1032" s="58"/>
      <c r="C1032" s="58"/>
    </row>
    <row r="1033" spans="1:3" ht="15.75">
      <c r="A1033" s="58"/>
      <c r="B1033" s="58"/>
      <c r="C1033" s="58"/>
    </row>
    <row r="1034" spans="1:3" ht="15.75">
      <c r="A1034" s="58"/>
      <c r="B1034" s="58"/>
      <c r="C1034" s="58"/>
    </row>
    <row r="1035" spans="1:3" ht="15.75">
      <c r="A1035" s="58"/>
      <c r="B1035" s="58"/>
      <c r="C1035" s="58"/>
    </row>
    <row r="1036" spans="1:3" ht="15.75">
      <c r="A1036" s="58"/>
      <c r="B1036" s="58"/>
      <c r="C1036" s="58"/>
    </row>
    <row r="1037" spans="1:3" ht="15.75">
      <c r="A1037" s="58"/>
      <c r="B1037" s="58"/>
      <c r="C1037" s="58"/>
    </row>
    <row r="1038" spans="1:3" ht="15.75">
      <c r="A1038" s="58"/>
      <c r="B1038" s="58"/>
      <c r="C1038" s="58"/>
    </row>
    <row r="1039" spans="1:3" ht="15.75">
      <c r="A1039" s="58"/>
      <c r="B1039" s="58"/>
      <c r="C1039" s="58"/>
    </row>
    <row r="1040" spans="1:3" ht="15.75">
      <c r="A1040" s="58"/>
      <c r="B1040" s="58"/>
      <c r="C1040" s="58"/>
    </row>
    <row r="1041" spans="1:3" ht="15.75">
      <c r="A1041" s="58"/>
      <c r="B1041" s="58"/>
      <c r="C1041" s="58"/>
    </row>
    <row r="1042" spans="1:3" ht="15.75">
      <c r="A1042" s="58"/>
      <c r="B1042" s="58"/>
      <c r="C1042" s="58"/>
    </row>
    <row r="1043" spans="1:3" ht="15.75">
      <c r="A1043" s="58"/>
      <c r="B1043" s="58"/>
      <c r="C1043" s="58"/>
    </row>
    <row r="1044" spans="1:3" ht="15.75">
      <c r="A1044" s="58"/>
      <c r="B1044" s="58"/>
      <c r="C1044" s="58"/>
    </row>
    <row r="1045" spans="1:3" ht="15.75">
      <c r="A1045" s="58"/>
      <c r="B1045" s="58"/>
      <c r="C1045" s="58"/>
    </row>
    <row r="1046" spans="1:3" ht="15.75">
      <c r="A1046" s="58"/>
      <c r="B1046" s="58"/>
      <c r="C1046" s="58"/>
    </row>
    <row r="1047" spans="1:3" ht="15.75">
      <c r="A1047" s="58"/>
      <c r="B1047" s="58"/>
      <c r="C1047" s="58"/>
    </row>
    <row r="1048" spans="1:3" ht="15.75">
      <c r="A1048" s="58"/>
      <c r="B1048" s="58"/>
      <c r="C1048" s="58"/>
    </row>
    <row r="1049" spans="1:3" ht="15.75">
      <c r="A1049" s="58"/>
      <c r="B1049" s="58"/>
      <c r="C1049" s="58"/>
    </row>
    <row r="1050" spans="1:3" ht="15.75">
      <c r="A1050" s="58"/>
      <c r="B1050" s="58"/>
      <c r="C1050" s="58"/>
    </row>
    <row r="1051" spans="1:3" ht="15.75">
      <c r="A1051" s="58"/>
      <c r="B1051" s="58"/>
      <c r="C1051" s="58"/>
    </row>
    <row r="1052" spans="1:3" ht="15.75">
      <c r="A1052" s="58"/>
      <c r="B1052" s="58"/>
      <c r="C1052" s="58"/>
    </row>
    <row r="1053" spans="1:3" ht="15.75">
      <c r="A1053" s="58"/>
      <c r="B1053" s="58"/>
      <c r="C1053" s="58"/>
    </row>
    <row r="1054" spans="1:3" ht="15.75">
      <c r="A1054" s="58"/>
      <c r="B1054" s="58"/>
      <c r="C1054" s="58"/>
    </row>
    <row r="1055" spans="1:3" ht="15.75">
      <c r="A1055" s="58"/>
      <c r="B1055" s="58"/>
      <c r="C1055" s="58"/>
    </row>
    <row r="1056" spans="1:3" ht="15.75">
      <c r="A1056" s="58"/>
      <c r="B1056" s="58"/>
      <c r="C1056" s="58"/>
    </row>
    <row r="1057" spans="1:3" ht="15.75">
      <c r="A1057" s="58"/>
      <c r="B1057" s="58"/>
      <c r="C1057" s="58"/>
    </row>
    <row r="1058" spans="1:3" ht="15.75">
      <c r="A1058" s="58"/>
      <c r="B1058" s="58"/>
      <c r="C1058" s="58"/>
    </row>
    <row r="1059" spans="1:3" ht="15.75">
      <c r="A1059" s="58"/>
      <c r="B1059" s="58"/>
      <c r="C1059" s="58"/>
    </row>
    <row r="1060" spans="1:3" ht="15.75">
      <c r="A1060" s="58"/>
      <c r="B1060" s="58"/>
      <c r="C1060" s="58"/>
    </row>
    <row r="1061" spans="1:3" ht="15.75">
      <c r="A1061" s="58"/>
      <c r="B1061" s="58"/>
      <c r="C1061" s="58"/>
    </row>
    <row r="1062" spans="1:3" ht="15.75">
      <c r="A1062" s="58"/>
      <c r="B1062" s="58"/>
      <c r="C1062" s="58"/>
    </row>
    <row r="1063" spans="1:3" ht="15.75">
      <c r="A1063" s="58"/>
      <c r="B1063" s="58"/>
      <c r="C1063" s="58"/>
    </row>
    <row r="1064" spans="1:3" ht="15.75">
      <c r="A1064" s="58"/>
      <c r="B1064" s="58"/>
      <c r="C1064" s="58"/>
    </row>
    <row r="1065" spans="1:3" ht="15.75">
      <c r="A1065" s="58"/>
      <c r="B1065" s="58"/>
      <c r="C1065" s="58"/>
    </row>
    <row r="1066" spans="1:3" ht="15.75">
      <c r="A1066" s="58"/>
      <c r="B1066" s="58"/>
      <c r="C1066" s="58"/>
    </row>
    <row r="1067" spans="1:3" ht="15.75">
      <c r="A1067" s="58"/>
      <c r="B1067" s="58"/>
      <c r="C1067" s="58"/>
    </row>
    <row r="1068" spans="1:3" ht="15.75">
      <c r="A1068" s="58"/>
      <c r="B1068" s="58"/>
      <c r="C1068" s="58"/>
    </row>
    <row r="1069" spans="1:3" ht="15.75">
      <c r="A1069" s="58"/>
      <c r="B1069" s="58"/>
      <c r="C1069" s="58"/>
    </row>
    <row r="1070" spans="1:3" ht="15.75">
      <c r="A1070" s="58"/>
      <c r="B1070" s="58"/>
      <c r="C1070" s="58"/>
    </row>
    <row r="1071" spans="1:3" ht="15.75">
      <c r="A1071" s="58"/>
      <c r="B1071" s="58"/>
      <c r="C1071" s="58"/>
    </row>
    <row r="1072" spans="1:3" ht="15.75">
      <c r="A1072" s="58"/>
      <c r="B1072" s="58"/>
      <c r="C1072" s="58"/>
    </row>
    <row r="1073" spans="1:3" ht="15.75">
      <c r="A1073" s="58"/>
      <c r="B1073" s="58"/>
      <c r="C1073" s="58"/>
    </row>
    <row r="1074" spans="1:3" ht="15.75">
      <c r="A1074" s="58"/>
      <c r="B1074" s="58"/>
      <c r="C1074" s="58"/>
    </row>
    <row r="1075" spans="1:3" ht="15.75">
      <c r="A1075" s="58"/>
      <c r="B1075" s="58"/>
      <c r="C1075" s="58"/>
    </row>
    <row r="1076" spans="1:3" ht="15.75">
      <c r="A1076" s="58"/>
      <c r="B1076" s="58"/>
      <c r="C1076" s="58"/>
    </row>
    <row r="1077" spans="1:3" ht="15.75">
      <c r="A1077" s="58"/>
      <c r="B1077" s="58"/>
      <c r="C1077" s="58"/>
    </row>
    <row r="1078" spans="1:3" ht="15.75">
      <c r="A1078" s="58"/>
      <c r="B1078" s="58"/>
      <c r="C1078" s="58"/>
    </row>
    <row r="1079" spans="1:3" ht="15.75">
      <c r="A1079" s="58"/>
      <c r="B1079" s="58"/>
      <c r="C1079" s="58"/>
    </row>
    <row r="1080" spans="1:3" ht="15.75">
      <c r="A1080" s="58"/>
      <c r="B1080" s="58"/>
      <c r="C1080" s="58"/>
    </row>
    <row r="1081" spans="1:3" ht="15.75">
      <c r="A1081" s="58"/>
      <c r="B1081" s="58"/>
      <c r="C1081" s="58"/>
    </row>
    <row r="1082" spans="1:3" ht="15.75">
      <c r="A1082" s="58"/>
      <c r="B1082" s="58"/>
      <c r="C1082" s="58"/>
    </row>
    <row r="1083" spans="1:3" ht="15.75">
      <c r="A1083" s="58"/>
      <c r="B1083" s="58"/>
      <c r="C1083" s="58"/>
    </row>
    <row r="1084" spans="1:3" ht="15.75">
      <c r="A1084" s="58"/>
      <c r="B1084" s="58"/>
      <c r="C1084" s="58"/>
    </row>
    <row r="1085" spans="1:3" ht="15.75">
      <c r="A1085" s="58"/>
      <c r="B1085" s="58"/>
      <c r="C1085" s="58"/>
    </row>
    <row r="1086" spans="1:3" ht="15.75">
      <c r="A1086" s="58"/>
      <c r="B1086" s="58"/>
      <c r="C1086" s="58"/>
    </row>
    <row r="1087" spans="1:3" ht="15.75">
      <c r="A1087" s="58"/>
      <c r="B1087" s="58"/>
      <c r="C1087" s="58"/>
    </row>
    <row r="1088" spans="1:3" ht="15.75">
      <c r="A1088" s="58"/>
      <c r="B1088" s="58"/>
      <c r="C1088" s="58"/>
    </row>
    <row r="1089" spans="1:3" ht="15.75">
      <c r="A1089" s="58"/>
      <c r="B1089" s="58"/>
      <c r="C1089" s="58"/>
    </row>
    <row r="1090" spans="1:3" ht="15.75">
      <c r="A1090" s="58"/>
      <c r="B1090" s="58"/>
      <c r="C1090" s="58"/>
    </row>
    <row r="1091" spans="1:3" ht="15.75">
      <c r="A1091" s="58"/>
      <c r="B1091" s="58"/>
      <c r="C1091" s="58"/>
    </row>
    <row r="1092" spans="1:3" ht="15.75">
      <c r="A1092" s="58"/>
      <c r="B1092" s="58"/>
      <c r="C1092" s="58"/>
    </row>
    <row r="1093" spans="1:3" ht="15.75">
      <c r="A1093" s="58"/>
      <c r="B1093" s="58"/>
      <c r="C1093" s="58"/>
    </row>
    <row r="1094" spans="1:3" ht="15.75">
      <c r="A1094" s="58"/>
      <c r="B1094" s="58"/>
      <c r="C1094" s="58"/>
    </row>
    <row r="1095" spans="1:3" ht="15.75">
      <c r="A1095" s="58"/>
      <c r="B1095" s="58"/>
      <c r="C1095" s="58"/>
    </row>
    <row r="1096" spans="1:3" ht="15.75">
      <c r="A1096" s="58"/>
      <c r="B1096" s="58"/>
      <c r="C1096" s="58"/>
    </row>
    <row r="1097" spans="1:3" ht="15.75">
      <c r="A1097" s="58"/>
      <c r="B1097" s="58"/>
      <c r="C1097" s="58"/>
    </row>
    <row r="1098" spans="1:3" ht="15.75">
      <c r="A1098" s="58"/>
      <c r="B1098" s="58"/>
      <c r="C1098" s="58"/>
    </row>
    <row r="1099" spans="1:3" ht="15.75">
      <c r="A1099" s="58"/>
      <c r="B1099" s="58"/>
      <c r="C1099" s="58"/>
    </row>
    <row r="1100" spans="1:3" ht="15.75">
      <c r="A1100" s="58"/>
      <c r="B1100" s="58"/>
      <c r="C1100" s="58"/>
    </row>
    <row r="1101" spans="1:3" ht="15.75">
      <c r="A1101" s="58"/>
      <c r="B1101" s="58"/>
      <c r="C1101" s="58"/>
    </row>
    <row r="1102" spans="1:3" ht="15.75">
      <c r="A1102" s="58"/>
      <c r="B1102" s="58"/>
      <c r="C1102" s="58"/>
    </row>
    <row r="1103" spans="1:3" ht="15.75">
      <c r="A1103" s="58"/>
      <c r="B1103" s="58"/>
      <c r="C1103" s="58"/>
    </row>
    <row r="1104" spans="1:3" ht="15.75">
      <c r="A1104" s="58"/>
      <c r="B1104" s="58"/>
      <c r="C1104" s="58"/>
    </row>
    <row r="1105" spans="1:3" ht="15.75">
      <c r="A1105" s="58"/>
      <c r="B1105" s="58"/>
      <c r="C1105" s="58"/>
    </row>
    <row r="1106" spans="1:3" ht="15.75">
      <c r="A1106" s="58"/>
      <c r="B1106" s="58"/>
      <c r="C1106" s="58"/>
    </row>
    <row r="1107" spans="1:3" ht="15.75">
      <c r="A1107" s="58"/>
      <c r="B1107" s="58"/>
      <c r="C1107" s="58"/>
    </row>
    <row r="1108" spans="1:3" ht="15.75">
      <c r="A1108" s="58"/>
      <c r="B1108" s="58"/>
      <c r="C1108" s="58"/>
    </row>
    <row r="1109" spans="1:3" ht="15.75">
      <c r="A1109" s="58"/>
      <c r="B1109" s="58"/>
      <c r="C1109" s="58"/>
    </row>
    <row r="1110" spans="1:3" ht="15.75">
      <c r="A1110" s="58"/>
      <c r="B1110" s="58"/>
      <c r="C1110" s="58"/>
    </row>
    <row r="1111" spans="1:3" ht="15.75">
      <c r="A1111" s="58"/>
      <c r="B1111" s="58"/>
      <c r="C1111" s="58"/>
    </row>
    <row r="1112" spans="1:3" ht="15.75">
      <c r="A1112" s="58"/>
      <c r="B1112" s="58"/>
      <c r="C1112" s="58"/>
    </row>
    <row r="1113" spans="1:3" ht="15.75">
      <c r="A1113" s="58"/>
      <c r="B1113" s="58"/>
      <c r="C1113" s="58"/>
    </row>
    <row r="1114" spans="1:3" ht="15.75">
      <c r="A1114" s="58"/>
      <c r="B1114" s="58"/>
      <c r="C1114" s="58"/>
    </row>
    <row r="1115" spans="1:3" ht="15.75">
      <c r="A1115" s="58"/>
      <c r="B1115" s="58"/>
      <c r="C1115" s="58"/>
    </row>
    <row r="1116" spans="1:3" ht="15.75">
      <c r="A1116" s="58"/>
      <c r="B1116" s="58"/>
      <c r="C1116" s="58"/>
    </row>
    <row r="1117" spans="1:3" ht="15.75">
      <c r="A1117" s="58"/>
      <c r="B1117" s="58"/>
      <c r="C1117" s="58"/>
    </row>
    <row r="1118" spans="1:3" ht="15.75">
      <c r="A1118" s="58"/>
      <c r="B1118" s="58"/>
      <c r="C1118" s="58"/>
    </row>
    <row r="1119" spans="1:3" ht="15.75">
      <c r="A1119" s="58"/>
      <c r="B1119" s="58"/>
      <c r="C1119" s="58"/>
    </row>
    <row r="1120" spans="1:3" ht="15.75">
      <c r="A1120" s="58"/>
      <c r="B1120" s="58"/>
      <c r="C1120" s="58"/>
    </row>
    <row r="1121" spans="1:3" ht="15.75">
      <c r="A1121" s="58"/>
      <c r="B1121" s="58"/>
      <c r="C1121" s="58"/>
    </row>
    <row r="1122" spans="1:3" ht="15.75">
      <c r="A1122" s="58"/>
      <c r="B1122" s="58"/>
      <c r="C1122" s="58"/>
    </row>
    <row r="1123" spans="1:3" ht="15.75">
      <c r="A1123" s="58"/>
      <c r="B1123" s="58"/>
      <c r="C1123" s="58"/>
    </row>
    <row r="1124" spans="1:3" ht="15.75">
      <c r="A1124" s="58"/>
      <c r="B1124" s="58"/>
      <c r="C1124" s="58"/>
    </row>
    <row r="1125" spans="1:3" ht="15.75">
      <c r="A1125" s="58"/>
      <c r="B1125" s="58"/>
      <c r="C1125" s="58"/>
    </row>
    <row r="1126" spans="1:3" ht="15.75">
      <c r="A1126" s="58"/>
      <c r="B1126" s="58"/>
      <c r="C1126" s="58"/>
    </row>
    <row r="1127" spans="1:3" ht="15.75">
      <c r="A1127" s="58"/>
      <c r="B1127" s="58"/>
      <c r="C1127" s="58"/>
    </row>
    <row r="1128" spans="1:3" ht="15.75">
      <c r="A1128" s="58"/>
      <c r="B1128" s="58"/>
      <c r="C1128" s="58"/>
    </row>
    <row r="1129" spans="1:3" ht="15.75">
      <c r="A1129" s="58"/>
      <c r="B1129" s="58"/>
      <c r="C1129" s="58"/>
    </row>
    <row r="1130" spans="1:3" ht="15.75">
      <c r="A1130" s="58"/>
      <c r="B1130" s="58"/>
      <c r="C1130" s="58"/>
    </row>
    <row r="1131" spans="1:3" ht="15.75">
      <c r="A1131" s="58"/>
      <c r="B1131" s="58"/>
      <c r="C1131" s="58"/>
    </row>
    <row r="1132" spans="1:3" ht="15.75">
      <c r="A1132" s="58"/>
      <c r="B1132" s="58"/>
      <c r="C1132" s="58"/>
    </row>
    <row r="1133" spans="1:3" ht="15.75">
      <c r="A1133" s="58"/>
      <c r="B1133" s="58"/>
      <c r="C1133" s="58"/>
    </row>
    <row r="1134" spans="1:3" ht="15.75">
      <c r="A1134" s="58"/>
      <c r="B1134" s="58"/>
      <c r="C1134" s="58"/>
    </row>
    <row r="1135" spans="1:3" ht="15.75">
      <c r="A1135" s="58"/>
      <c r="B1135" s="58"/>
      <c r="C1135" s="58"/>
    </row>
    <row r="1136" spans="1:3" ht="15.75">
      <c r="A1136" s="58"/>
      <c r="B1136" s="58"/>
      <c r="C1136" s="58"/>
    </row>
    <row r="1137" spans="1:3" ht="15.75">
      <c r="A1137" s="58"/>
      <c r="B1137" s="58"/>
      <c r="C1137" s="58"/>
    </row>
    <row r="1138" spans="1:3" ht="15.75">
      <c r="A1138" s="58"/>
      <c r="B1138" s="58"/>
      <c r="C1138" s="58"/>
    </row>
    <row r="1139" spans="1:3" ht="15.75">
      <c r="A1139" s="58"/>
      <c r="B1139" s="58"/>
      <c r="C1139" s="58"/>
    </row>
    <row r="1140" spans="1:3" ht="15.75">
      <c r="A1140" s="58"/>
      <c r="B1140" s="58"/>
      <c r="C1140" s="58"/>
    </row>
    <row r="1141" spans="1:3" ht="15.75">
      <c r="A1141" s="58"/>
      <c r="B1141" s="58"/>
      <c r="C1141" s="58"/>
    </row>
    <row r="1142" spans="1:3" ht="15.75">
      <c r="A1142" s="58"/>
      <c r="B1142" s="58"/>
      <c r="C1142" s="58"/>
    </row>
    <row r="1143" spans="1:3" ht="15.75">
      <c r="A1143" s="58"/>
      <c r="B1143" s="58"/>
      <c r="C1143" s="58"/>
    </row>
    <row r="1144" spans="1:3" ht="15.75">
      <c r="A1144" s="58"/>
      <c r="B1144" s="58"/>
      <c r="C1144" s="58"/>
    </row>
    <row r="1145" spans="1:3" ht="15.75">
      <c r="A1145" s="58"/>
      <c r="B1145" s="58"/>
      <c r="C1145" s="58"/>
    </row>
    <row r="1146" spans="1:3" ht="15.75">
      <c r="A1146" s="58"/>
      <c r="B1146" s="58"/>
      <c r="C1146" s="58"/>
    </row>
    <row r="1147" spans="1:3" ht="15.75">
      <c r="A1147" s="58"/>
      <c r="B1147" s="58"/>
      <c r="C1147" s="58"/>
    </row>
    <row r="1148" spans="1:3" ht="15.75">
      <c r="A1148" s="58"/>
      <c r="B1148" s="58"/>
      <c r="C1148" s="58"/>
    </row>
    <row r="1149" spans="1:3" ht="15.75">
      <c r="A1149" s="58"/>
      <c r="B1149" s="58"/>
      <c r="C1149" s="58"/>
    </row>
    <row r="1150" spans="1:3" ht="15.75">
      <c r="A1150" s="58"/>
      <c r="B1150" s="58"/>
      <c r="C1150" s="58"/>
    </row>
    <row r="1151" spans="1:3" ht="15.75">
      <c r="A1151" s="58"/>
      <c r="B1151" s="58"/>
      <c r="C1151" s="58"/>
    </row>
    <row r="1152" spans="1:3" ht="15.75">
      <c r="A1152" s="58"/>
      <c r="B1152" s="58"/>
      <c r="C1152" s="58"/>
    </row>
    <row r="1153" spans="1:3" ht="15.75">
      <c r="A1153" s="58"/>
      <c r="B1153" s="58"/>
      <c r="C1153" s="58"/>
    </row>
    <row r="1154" spans="1:3" ht="15.75">
      <c r="A1154" s="58"/>
      <c r="B1154" s="58"/>
      <c r="C1154" s="58"/>
    </row>
    <row r="1155" spans="1:3" ht="15.75">
      <c r="A1155" s="58"/>
      <c r="B1155" s="58"/>
      <c r="C1155" s="58"/>
    </row>
    <row r="1156" spans="1:3" ht="15.75">
      <c r="A1156" s="58"/>
      <c r="B1156" s="58"/>
      <c r="C1156" s="58"/>
    </row>
    <row r="1157" spans="1:3" ht="15.75">
      <c r="A1157" s="58"/>
      <c r="B1157" s="58"/>
      <c r="C1157" s="58"/>
    </row>
    <row r="1158" spans="1:3" ht="15.75">
      <c r="A1158" s="58"/>
      <c r="B1158" s="58"/>
      <c r="C1158" s="58"/>
    </row>
    <row r="1159" spans="1:3" ht="15.75">
      <c r="A1159" s="58"/>
      <c r="B1159" s="58"/>
      <c r="C1159" s="58"/>
    </row>
    <row r="1160" spans="1:3" ht="15.75">
      <c r="A1160" s="58"/>
      <c r="B1160" s="58"/>
      <c r="C1160" s="58"/>
    </row>
    <row r="1161" spans="1:3" ht="15.75">
      <c r="A1161" s="58"/>
      <c r="B1161" s="58"/>
      <c r="C1161" s="58"/>
    </row>
    <row r="1162" spans="1:3" ht="15.75">
      <c r="A1162" s="58"/>
      <c r="B1162" s="58"/>
      <c r="C1162" s="58"/>
    </row>
    <row r="1163" spans="1:3" ht="15.75">
      <c r="A1163" s="58"/>
      <c r="B1163" s="58"/>
      <c r="C1163" s="58"/>
    </row>
    <row r="1164" spans="1:3" ht="15.75">
      <c r="A1164" s="58"/>
      <c r="B1164" s="58"/>
      <c r="C1164" s="58"/>
    </row>
    <row r="1165" spans="1:3" ht="15.75">
      <c r="A1165" s="58"/>
      <c r="B1165" s="58"/>
      <c r="C1165" s="58"/>
    </row>
    <row r="1166" spans="1:3" ht="15.75">
      <c r="A1166" s="58"/>
      <c r="B1166" s="58"/>
      <c r="C1166" s="58"/>
    </row>
    <row r="1167" spans="1:3" ht="15.75">
      <c r="A1167" s="58"/>
      <c r="B1167" s="58"/>
      <c r="C1167" s="58"/>
    </row>
    <row r="1168" spans="1:3" ht="15.75">
      <c r="A1168" s="58"/>
      <c r="B1168" s="58"/>
      <c r="C1168" s="58"/>
    </row>
    <row r="1169" spans="1:3" ht="15.75">
      <c r="A1169" s="58"/>
      <c r="B1169" s="58"/>
      <c r="C1169" s="58"/>
    </row>
    <row r="1170" spans="1:3" ht="15.75">
      <c r="A1170" s="58"/>
      <c r="B1170" s="58"/>
      <c r="C1170" s="58"/>
    </row>
    <row r="1171" spans="1:3" ht="15.75">
      <c r="A1171" s="58"/>
      <c r="B1171" s="58"/>
      <c r="C1171" s="58"/>
    </row>
    <row r="1172" spans="1:3" ht="15.75">
      <c r="A1172" s="58"/>
      <c r="B1172" s="58"/>
      <c r="C1172" s="58"/>
    </row>
    <row r="1173" spans="1:3" ht="15.75">
      <c r="A1173" s="58"/>
      <c r="B1173" s="58"/>
      <c r="C1173" s="58"/>
    </row>
    <row r="1174" spans="1:3" ht="15.75">
      <c r="A1174" s="58"/>
      <c r="B1174" s="58"/>
      <c r="C1174" s="58"/>
    </row>
    <row r="1175" spans="1:3" ht="15.75">
      <c r="A1175" s="58"/>
      <c r="B1175" s="58"/>
      <c r="C1175" s="58"/>
    </row>
    <row r="1176" spans="1:3" ht="15.75">
      <c r="A1176" s="58"/>
      <c r="B1176" s="58"/>
      <c r="C1176" s="58"/>
    </row>
    <row r="1177" spans="1:3" ht="15.75">
      <c r="A1177" s="58"/>
      <c r="B1177" s="58"/>
      <c r="C1177" s="58"/>
    </row>
    <row r="1178" spans="1:3" ht="15.75">
      <c r="A1178" s="58"/>
      <c r="B1178" s="58"/>
      <c r="C1178" s="58"/>
    </row>
    <row r="1179" spans="1:3" ht="15.75">
      <c r="A1179" s="58"/>
      <c r="B1179" s="58"/>
      <c r="C1179" s="58"/>
    </row>
    <row r="1180" spans="1:3" ht="15.75">
      <c r="A1180" s="58"/>
      <c r="B1180" s="58"/>
      <c r="C1180" s="58"/>
    </row>
    <row r="1181" spans="1:3" ht="15.75">
      <c r="A1181" s="58"/>
      <c r="B1181" s="58"/>
      <c r="C1181" s="58"/>
    </row>
    <row r="1182" spans="1:3" ht="15.75">
      <c r="A1182" s="58"/>
      <c r="B1182" s="58"/>
      <c r="C1182" s="58"/>
    </row>
    <row r="1183" spans="1:3" ht="15.75">
      <c r="A1183" s="58"/>
      <c r="B1183" s="58"/>
      <c r="C1183" s="58"/>
    </row>
    <row r="1184" spans="1:3" ht="15.75">
      <c r="A1184" s="58"/>
      <c r="B1184" s="58"/>
      <c r="C1184" s="58"/>
    </row>
    <row r="1185" spans="1:3" ht="15.75">
      <c r="A1185" s="58"/>
      <c r="B1185" s="58"/>
      <c r="C1185" s="58"/>
    </row>
    <row r="1186" spans="1:3" ht="15.75">
      <c r="A1186" s="58"/>
      <c r="B1186" s="58"/>
      <c r="C1186" s="58"/>
    </row>
    <row r="1187" spans="1:3" ht="15.75">
      <c r="A1187" s="58"/>
      <c r="B1187" s="58"/>
      <c r="C1187" s="58"/>
    </row>
    <row r="1188" spans="1:3" ht="15.75">
      <c r="A1188" s="58"/>
      <c r="B1188" s="58"/>
      <c r="C1188" s="58"/>
    </row>
    <row r="1189" spans="1:3" ht="15.75">
      <c r="A1189" s="58"/>
      <c r="B1189" s="58"/>
      <c r="C1189" s="58"/>
    </row>
    <row r="1190" spans="1:3" ht="15.75">
      <c r="A1190" s="58"/>
      <c r="B1190" s="58"/>
      <c r="C1190" s="58"/>
    </row>
    <row r="1191" spans="1:3" ht="15.75">
      <c r="A1191" s="58"/>
      <c r="B1191" s="58"/>
      <c r="C1191" s="58"/>
    </row>
    <row r="1192" spans="1:3" ht="15.75">
      <c r="A1192" s="58"/>
      <c r="B1192" s="58"/>
      <c r="C1192" s="58"/>
    </row>
    <row r="1193" spans="1:3" ht="15.75">
      <c r="A1193" s="58"/>
      <c r="B1193" s="58"/>
      <c r="C1193" s="58"/>
    </row>
    <row r="1194" spans="1:3" ht="15.75">
      <c r="A1194" s="58"/>
      <c r="B1194" s="58"/>
      <c r="C1194" s="58"/>
    </row>
    <row r="1195" spans="1:3" ht="15.75">
      <c r="A1195" s="58"/>
      <c r="B1195" s="58"/>
      <c r="C1195" s="58"/>
    </row>
    <row r="1196" spans="1:3" ht="15.75">
      <c r="A1196" s="58"/>
      <c r="B1196" s="58"/>
      <c r="C1196" s="58"/>
    </row>
    <row r="1197" spans="1:3" ht="15.75">
      <c r="A1197" s="58"/>
      <c r="B1197" s="58"/>
      <c r="C1197" s="58"/>
    </row>
    <row r="1198" spans="1:3" ht="15.75">
      <c r="A1198" s="58"/>
      <c r="B1198" s="58"/>
      <c r="C1198" s="58"/>
    </row>
    <row r="1199" spans="1:3" ht="15.75">
      <c r="A1199" s="58"/>
      <c r="B1199" s="58"/>
      <c r="C1199" s="58"/>
    </row>
    <row r="1200" spans="1:3" ht="15.75">
      <c r="A1200" s="58"/>
      <c r="B1200" s="58"/>
      <c r="C1200" s="58"/>
    </row>
    <row r="1201" spans="1:3" ht="15.75">
      <c r="A1201" s="58"/>
      <c r="B1201" s="58"/>
      <c r="C1201" s="58"/>
    </row>
    <row r="1202" spans="1:3" ht="15.75">
      <c r="A1202" s="58"/>
      <c r="B1202" s="58"/>
      <c r="C1202" s="58"/>
    </row>
    <row r="1203" spans="1:3" ht="15.75">
      <c r="A1203" s="58"/>
      <c r="B1203" s="58"/>
      <c r="C1203" s="58"/>
    </row>
    <row r="1204" spans="1:3" ht="15.75">
      <c r="A1204" s="58"/>
      <c r="B1204" s="58"/>
      <c r="C1204" s="58"/>
    </row>
    <row r="1205" spans="1:3" ht="15.75">
      <c r="A1205" s="58"/>
      <c r="B1205" s="58"/>
      <c r="C1205" s="58"/>
    </row>
    <row r="1206" spans="1:3" ht="15.75">
      <c r="A1206" s="58"/>
      <c r="B1206" s="58"/>
      <c r="C1206" s="58"/>
    </row>
    <row r="1207" spans="1:3" ht="15.75">
      <c r="A1207" s="58"/>
      <c r="B1207" s="58"/>
      <c r="C1207" s="58"/>
    </row>
    <row r="1208" spans="1:3" ht="15.75">
      <c r="A1208" s="58"/>
      <c r="B1208" s="58"/>
      <c r="C1208" s="58"/>
    </row>
    <row r="1209" spans="1:3" ht="15.75">
      <c r="A1209" s="58"/>
      <c r="B1209" s="58"/>
      <c r="C1209" s="58"/>
    </row>
    <row r="1210" spans="1:3" ht="15.75">
      <c r="A1210" s="58"/>
      <c r="B1210" s="58"/>
      <c r="C1210" s="58"/>
    </row>
    <row r="1211" spans="1:3" ht="15.75">
      <c r="A1211" s="58"/>
      <c r="B1211" s="58"/>
      <c r="C1211" s="58"/>
    </row>
    <row r="1212" spans="1:3" ht="15.75">
      <c r="A1212" s="58"/>
      <c r="B1212" s="58"/>
      <c r="C1212" s="58"/>
    </row>
    <row r="1213" spans="1:3" ht="15.75">
      <c r="A1213" s="58"/>
      <c r="B1213" s="58"/>
      <c r="C1213" s="58"/>
    </row>
    <row r="1214" spans="1:3" ht="15.75">
      <c r="A1214" s="58"/>
      <c r="B1214" s="58"/>
      <c r="C1214" s="58"/>
    </row>
    <row r="1215" spans="1:3" ht="15.75">
      <c r="A1215" s="58"/>
      <c r="B1215" s="58"/>
      <c r="C1215" s="58"/>
    </row>
    <row r="1216" spans="1:3" ht="15.75">
      <c r="A1216" s="58"/>
      <c r="B1216" s="58"/>
      <c r="C1216" s="58"/>
    </row>
    <row r="1217" spans="1:3" ht="15.75">
      <c r="A1217" s="58"/>
      <c r="B1217" s="58"/>
      <c r="C1217" s="58"/>
    </row>
    <row r="1218" spans="1:3" ht="15.75">
      <c r="A1218" s="58"/>
      <c r="B1218" s="58"/>
      <c r="C1218" s="58"/>
    </row>
    <row r="1219" spans="1:3" ht="15.75">
      <c r="A1219" s="58"/>
      <c r="B1219" s="58"/>
      <c r="C1219" s="58"/>
    </row>
    <row r="1220" spans="1:3" ht="15.75">
      <c r="A1220" s="58"/>
      <c r="B1220" s="58"/>
      <c r="C1220" s="58"/>
    </row>
    <row r="1221" spans="1:3" ht="15.75">
      <c r="A1221" s="58"/>
      <c r="B1221" s="58"/>
      <c r="C1221" s="58"/>
    </row>
    <row r="1222" spans="1:3" ht="15.75">
      <c r="A1222" s="58"/>
      <c r="B1222" s="58"/>
      <c r="C1222" s="58"/>
    </row>
    <row r="1223" spans="1:3" ht="15.75">
      <c r="A1223" s="58"/>
      <c r="B1223" s="58"/>
      <c r="C1223" s="58"/>
    </row>
    <row r="1224" spans="1:3" ht="15.75">
      <c r="A1224" s="58"/>
      <c r="B1224" s="58"/>
      <c r="C1224" s="58"/>
    </row>
    <row r="1225" spans="1:3" ht="15.75">
      <c r="A1225" s="58"/>
      <c r="B1225" s="58"/>
      <c r="C1225" s="58"/>
    </row>
    <row r="1226" spans="1:3" ht="15.75">
      <c r="A1226" s="58"/>
      <c r="B1226" s="58"/>
      <c r="C1226" s="58"/>
    </row>
    <row r="1227" spans="1:3" ht="15.75">
      <c r="A1227" s="58"/>
      <c r="B1227" s="58"/>
      <c r="C1227" s="58"/>
    </row>
    <row r="1228" spans="1:3" ht="15.75">
      <c r="A1228" s="58"/>
      <c r="B1228" s="58"/>
      <c r="C1228" s="58"/>
    </row>
    <row r="1229" spans="1:3" ht="15.75">
      <c r="A1229" s="58"/>
      <c r="B1229" s="58"/>
      <c r="C1229" s="58"/>
    </row>
    <row r="1230" spans="1:3" ht="15.75">
      <c r="A1230" s="58"/>
      <c r="B1230" s="58"/>
      <c r="C1230" s="58"/>
    </row>
    <row r="1231" spans="1:3" ht="15.75">
      <c r="A1231" s="58"/>
      <c r="B1231" s="58"/>
      <c r="C1231" s="58"/>
    </row>
    <row r="1232" spans="1:3" ht="15.75">
      <c r="A1232" s="58"/>
      <c r="B1232" s="58"/>
      <c r="C1232" s="58"/>
    </row>
    <row r="1233" spans="1:3" ht="15.75">
      <c r="A1233" s="58"/>
      <c r="B1233" s="58"/>
      <c r="C1233" s="58"/>
    </row>
    <row r="1234" spans="1:3" ht="15.75">
      <c r="A1234" s="58"/>
      <c r="B1234" s="58"/>
      <c r="C1234" s="58"/>
    </row>
    <row r="1235" spans="1:3" ht="15.75">
      <c r="A1235" s="58"/>
      <c r="B1235" s="58"/>
      <c r="C1235" s="58"/>
    </row>
    <row r="1236" spans="1:3" ht="15.75">
      <c r="A1236" s="58"/>
      <c r="B1236" s="58"/>
      <c r="C1236" s="58"/>
    </row>
    <row r="1237" spans="1:3" ht="15.75">
      <c r="A1237" s="58"/>
      <c r="B1237" s="58"/>
      <c r="C1237" s="58"/>
    </row>
    <row r="1238" spans="1:3" ht="15.75">
      <c r="A1238" s="58"/>
      <c r="B1238" s="58"/>
      <c r="C1238" s="58"/>
    </row>
    <row r="1239" spans="1:3" ht="15.75">
      <c r="A1239" s="58"/>
      <c r="B1239" s="58"/>
      <c r="C1239" s="58"/>
    </row>
    <row r="1240" spans="1:3" ht="15.75">
      <c r="A1240" s="58"/>
      <c r="B1240" s="58"/>
      <c r="C1240" s="58"/>
    </row>
    <row r="1241" spans="1:3" ht="15.75">
      <c r="A1241" s="58"/>
      <c r="B1241" s="58"/>
      <c r="C1241" s="58"/>
    </row>
    <row r="1242" spans="1:3" ht="15.75">
      <c r="A1242" s="58"/>
      <c r="B1242" s="58"/>
      <c r="C1242" s="58"/>
    </row>
    <row r="1243" spans="1:3" ht="15.75">
      <c r="A1243" s="58"/>
      <c r="B1243" s="58"/>
      <c r="C1243" s="58"/>
    </row>
    <row r="1244" spans="1:3" ht="15.75">
      <c r="A1244" s="58"/>
      <c r="B1244" s="58"/>
      <c r="C1244" s="58"/>
    </row>
    <row r="1245" spans="1:3" ht="15.75">
      <c r="A1245" s="58"/>
      <c r="B1245" s="58"/>
      <c r="C1245" s="58"/>
    </row>
    <row r="1246" spans="1:3" ht="15.75">
      <c r="A1246" s="58"/>
      <c r="B1246" s="58"/>
      <c r="C1246" s="58"/>
    </row>
    <row r="1247" spans="1:3" ht="15.75">
      <c r="A1247" s="58"/>
      <c r="B1247" s="58"/>
      <c r="C1247" s="58"/>
    </row>
    <row r="1248" spans="1:3" ht="15.75">
      <c r="A1248" s="58"/>
      <c r="B1248" s="58"/>
      <c r="C1248" s="58"/>
    </row>
    <row r="1249" spans="1:3" ht="15.75">
      <c r="A1249" s="58"/>
      <c r="B1249" s="58"/>
      <c r="C1249" s="58"/>
    </row>
    <row r="1250" spans="1:3" ht="15.75">
      <c r="A1250" s="58"/>
      <c r="B1250" s="58"/>
      <c r="C1250" s="58"/>
    </row>
    <row r="1251" spans="1:3" ht="15.75">
      <c r="A1251" s="58"/>
      <c r="B1251" s="58"/>
      <c r="C1251" s="58"/>
    </row>
    <row r="1252" spans="1:3" ht="15.75">
      <c r="A1252" s="58"/>
      <c r="B1252" s="58"/>
      <c r="C1252" s="58"/>
    </row>
    <row r="1253" spans="1:3" ht="15.75">
      <c r="A1253" s="58"/>
      <c r="B1253" s="58"/>
      <c r="C1253" s="58"/>
    </row>
    <row r="1254" spans="1:3" ht="15.75">
      <c r="A1254" s="58"/>
      <c r="B1254" s="58"/>
      <c r="C1254" s="58"/>
    </row>
    <row r="1255" spans="1:3" ht="15.75">
      <c r="A1255" s="58"/>
      <c r="B1255" s="58"/>
      <c r="C1255" s="58"/>
    </row>
    <row r="1256" spans="1:3" ht="15.75">
      <c r="A1256" s="58"/>
      <c r="B1256" s="58"/>
      <c r="C1256" s="58"/>
    </row>
    <row r="1257" spans="1:3" ht="15.75">
      <c r="A1257" s="58"/>
      <c r="B1257" s="58"/>
      <c r="C1257" s="58"/>
    </row>
    <row r="1258" spans="1:3" ht="15.75">
      <c r="A1258" s="58"/>
      <c r="B1258" s="58"/>
      <c r="C1258" s="58"/>
    </row>
    <row r="1259" spans="1:3" ht="15.75">
      <c r="A1259" s="58"/>
      <c r="B1259" s="58"/>
      <c r="C1259" s="58"/>
    </row>
    <row r="1260" spans="1:3" ht="15.75">
      <c r="A1260" s="58"/>
      <c r="B1260" s="58"/>
      <c r="C1260" s="58"/>
    </row>
    <row r="1261" spans="1:3" ht="15.75">
      <c r="A1261" s="58"/>
      <c r="B1261" s="58"/>
      <c r="C1261" s="58"/>
    </row>
    <row r="1262" spans="1:3" ht="15.75">
      <c r="A1262" s="58"/>
      <c r="B1262" s="58"/>
      <c r="C1262" s="58"/>
    </row>
    <row r="1263" spans="1:3" ht="15.75">
      <c r="A1263" s="58"/>
      <c r="B1263" s="58"/>
      <c r="C1263" s="58"/>
    </row>
    <row r="1264" spans="1:3" ht="15.75">
      <c r="A1264" s="58"/>
      <c r="B1264" s="58"/>
      <c r="C1264" s="58"/>
    </row>
    <row r="1265" spans="1:3" ht="15.75">
      <c r="A1265" s="58"/>
      <c r="B1265" s="58"/>
      <c r="C1265" s="58"/>
    </row>
    <row r="1266" spans="1:3" ht="15.75">
      <c r="A1266" s="58"/>
      <c r="B1266" s="58"/>
      <c r="C1266" s="58"/>
    </row>
    <row r="1267" spans="1:3" ht="15.75">
      <c r="A1267" s="58"/>
      <c r="B1267" s="58"/>
      <c r="C1267" s="58"/>
    </row>
    <row r="1268" spans="1:3" ht="15.75">
      <c r="A1268" s="58"/>
      <c r="B1268" s="58"/>
      <c r="C1268" s="58"/>
    </row>
    <row r="1269" spans="1:3" ht="15.75">
      <c r="A1269" s="58"/>
      <c r="B1269" s="58"/>
      <c r="C1269" s="58"/>
    </row>
    <row r="1270" spans="1:3" ht="15.75">
      <c r="A1270" s="58"/>
      <c r="B1270" s="58"/>
      <c r="C1270" s="58"/>
    </row>
    <row r="1271" spans="1:3" ht="15.75">
      <c r="A1271" s="58"/>
      <c r="B1271" s="58"/>
      <c r="C1271" s="58"/>
    </row>
    <row r="1272" spans="1:3" ht="15.75">
      <c r="A1272" s="58"/>
      <c r="B1272" s="58"/>
      <c r="C1272" s="58"/>
    </row>
    <row r="1273" spans="1:3" ht="15.75">
      <c r="A1273" s="58"/>
      <c r="B1273" s="58"/>
      <c r="C1273" s="58"/>
    </row>
    <row r="1274" spans="1:3" ht="15.75">
      <c r="A1274" s="58"/>
      <c r="B1274" s="58"/>
      <c r="C1274" s="58"/>
    </row>
    <row r="1275" spans="1:3" ht="15.75">
      <c r="A1275" s="58"/>
      <c r="B1275" s="58"/>
      <c r="C1275" s="58"/>
    </row>
    <row r="1276" spans="1:3" ht="15.75">
      <c r="A1276" s="58"/>
      <c r="B1276" s="58"/>
      <c r="C1276" s="58"/>
    </row>
    <row r="1277" spans="1:3" ht="15.75">
      <c r="A1277" s="58"/>
      <c r="B1277" s="58"/>
      <c r="C1277" s="58"/>
    </row>
    <row r="1278" spans="1:3" ht="15.75">
      <c r="A1278" s="58"/>
      <c r="B1278" s="58"/>
      <c r="C1278" s="58"/>
    </row>
    <row r="1279" spans="1:3" ht="15.75">
      <c r="A1279" s="58"/>
      <c r="B1279" s="58"/>
      <c r="C1279" s="58"/>
    </row>
    <row r="1280" spans="1:3" ht="15.75">
      <c r="A1280" s="58"/>
      <c r="B1280" s="58"/>
      <c r="C1280" s="58"/>
    </row>
    <row r="1281" spans="1:3" ht="15.75">
      <c r="A1281" s="58"/>
      <c r="B1281" s="58"/>
      <c r="C1281" s="58"/>
    </row>
    <row r="1282" spans="1:3" ht="15.75">
      <c r="A1282" s="58"/>
      <c r="B1282" s="58"/>
      <c r="C1282" s="58"/>
    </row>
    <row r="1283" spans="1:3" ht="15.75">
      <c r="A1283" s="58"/>
      <c r="B1283" s="58"/>
      <c r="C1283" s="58"/>
    </row>
    <row r="1284" spans="1:3" ht="15.75">
      <c r="A1284" s="58"/>
      <c r="B1284" s="58"/>
      <c r="C1284" s="58"/>
    </row>
    <row r="1285" spans="1:3" ht="15.75">
      <c r="A1285" s="58"/>
      <c r="B1285" s="58"/>
      <c r="C1285" s="58"/>
    </row>
    <row r="1286" spans="1:3" ht="15.75">
      <c r="A1286" s="58"/>
      <c r="B1286" s="58"/>
      <c r="C1286" s="58"/>
    </row>
    <row r="1287" spans="1:3" ht="15.75">
      <c r="A1287" s="58"/>
      <c r="B1287" s="58"/>
      <c r="C1287" s="58"/>
    </row>
    <row r="1288" spans="1:3" ht="15.75">
      <c r="A1288" s="58"/>
      <c r="B1288" s="58"/>
      <c r="C1288" s="58"/>
    </row>
    <row r="1289" spans="1:3" ht="15.75">
      <c r="A1289" s="58"/>
      <c r="B1289" s="58"/>
      <c r="C1289" s="58"/>
    </row>
    <row r="1290" spans="1:3" ht="15.75">
      <c r="A1290" s="58"/>
      <c r="B1290" s="58"/>
      <c r="C1290" s="58"/>
    </row>
    <row r="1291" spans="1:3" ht="15.75">
      <c r="A1291" s="58"/>
      <c r="B1291" s="58"/>
      <c r="C1291" s="58"/>
    </row>
    <row r="1292" spans="1:3" ht="15.75">
      <c r="A1292" s="58"/>
      <c r="B1292" s="58"/>
      <c r="C1292" s="58"/>
    </row>
    <row r="1293" spans="1:3" ht="15.75">
      <c r="A1293" s="58"/>
      <c r="B1293" s="58"/>
      <c r="C1293" s="58"/>
    </row>
    <row r="1294" spans="1:3" ht="15.75">
      <c r="A1294" s="58"/>
      <c r="B1294" s="58"/>
      <c r="C1294" s="58"/>
    </row>
    <row r="1295" spans="1:3" ht="15.75">
      <c r="A1295" s="58"/>
      <c r="B1295" s="58"/>
      <c r="C1295" s="58"/>
    </row>
    <row r="1296" spans="1:3" ht="15.75">
      <c r="A1296" s="58"/>
      <c r="B1296" s="58"/>
      <c r="C1296" s="58"/>
    </row>
    <row r="1297" spans="1:3" ht="15.75">
      <c r="A1297" s="58"/>
      <c r="B1297" s="58"/>
      <c r="C1297" s="58"/>
    </row>
    <row r="1298" spans="1:3" ht="15.75">
      <c r="A1298" s="58"/>
      <c r="B1298" s="58"/>
      <c r="C1298" s="58"/>
    </row>
    <row r="1299" spans="1:3" ht="15.75">
      <c r="A1299" s="58"/>
      <c r="B1299" s="58"/>
      <c r="C1299" s="58"/>
    </row>
    <row r="1300" spans="1:3" ht="15.75">
      <c r="A1300" s="58"/>
      <c r="B1300" s="58"/>
      <c r="C1300" s="58"/>
    </row>
    <row r="1301" spans="1:3" ht="15.75">
      <c r="A1301" s="58"/>
      <c r="B1301" s="58"/>
      <c r="C1301" s="58"/>
    </row>
    <row r="1302" spans="1:3" ht="15.75">
      <c r="A1302" s="58"/>
      <c r="B1302" s="58"/>
      <c r="C1302" s="58"/>
    </row>
    <row r="1303" spans="1:3" ht="15.75">
      <c r="A1303" s="58"/>
      <c r="B1303" s="58"/>
      <c r="C1303" s="58"/>
    </row>
    <row r="1304" spans="1:3" ht="15.75">
      <c r="A1304" s="58"/>
      <c r="B1304" s="58"/>
      <c r="C1304" s="58"/>
    </row>
    <row r="1305" spans="1:3" ht="15.75">
      <c r="A1305" s="58"/>
      <c r="B1305" s="58"/>
      <c r="C1305" s="58"/>
    </row>
    <row r="1306" spans="1:3" ht="15.75">
      <c r="A1306" s="58"/>
      <c r="B1306" s="58"/>
      <c r="C1306" s="58"/>
    </row>
    <row r="1307" spans="1:3" ht="15.75">
      <c r="A1307" s="58"/>
      <c r="B1307" s="58"/>
      <c r="C1307" s="58"/>
    </row>
    <row r="1308" spans="1:3" ht="15.75">
      <c r="A1308" s="58"/>
      <c r="B1308" s="58"/>
      <c r="C1308" s="58"/>
    </row>
    <row r="1309" spans="1:3" ht="15.75">
      <c r="A1309" s="58"/>
      <c r="B1309" s="58"/>
      <c r="C1309" s="58"/>
    </row>
    <row r="1310" spans="1:3" ht="15.75">
      <c r="A1310" s="58"/>
      <c r="B1310" s="58"/>
      <c r="C1310" s="58"/>
    </row>
    <row r="1311" spans="1:3" ht="15.75">
      <c r="A1311" s="58"/>
      <c r="B1311" s="58"/>
      <c r="C1311" s="58"/>
    </row>
    <row r="1312" spans="1:3" ht="15.75">
      <c r="A1312" s="58"/>
      <c r="B1312" s="58"/>
      <c r="C1312" s="58"/>
    </row>
    <row r="1313" spans="1:3" ht="15.75">
      <c r="A1313" s="58"/>
      <c r="B1313" s="58"/>
      <c r="C1313" s="58"/>
    </row>
    <row r="1314" spans="1:3" ht="15.75">
      <c r="A1314" s="58"/>
      <c r="B1314" s="58"/>
      <c r="C1314" s="58"/>
    </row>
    <row r="1315" spans="1:3" ht="15.75">
      <c r="A1315" s="58"/>
      <c r="B1315" s="58"/>
      <c r="C1315" s="58"/>
    </row>
    <row r="1316" spans="1:3" ht="15.75">
      <c r="A1316" s="58"/>
      <c r="B1316" s="58"/>
      <c r="C1316" s="58"/>
    </row>
    <row r="1317" spans="1:3" ht="15.75">
      <c r="A1317" s="58"/>
      <c r="B1317" s="58"/>
      <c r="C1317" s="58"/>
    </row>
  </sheetData>
  <sheetProtection/>
  <printOptions/>
  <pageMargins left="0.75" right="0.75" top="1" bottom="1" header="0.4921259845" footer="0.492125984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David LECOMTE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LECOMTE</dc:creator>
  <cp:keywords/>
  <dc:description/>
  <cp:lastModifiedBy>LECOMTE ROLAND</cp:lastModifiedBy>
  <cp:lastPrinted>2006-12-17T16:11:18Z</cp:lastPrinted>
  <dcterms:created xsi:type="dcterms:W3CDTF">2005-01-30T11:21:17Z</dcterms:created>
  <dcterms:modified xsi:type="dcterms:W3CDTF">2006-12-18T11:02:07Z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1119257096</vt:i4>
  </property>
  <property fmtid="{D5CDD505-2E9C-101B-9397-08002B2CF9AE}" pid="3" name="_EmailSubject">
    <vt:lpwstr>Feuille de MAtch</vt:lpwstr>
  </property>
  <property fmtid="{D5CDD505-2E9C-101B-9397-08002B2CF9AE}" pid="4" name="_AuthorEmail">
    <vt:lpwstr>DLECOMTE@nortel.com</vt:lpwstr>
  </property>
  <property fmtid="{D5CDD505-2E9C-101B-9397-08002B2CF9AE}" pid="5" name="_AuthorEmailDisplayName">
    <vt:lpwstr>Lecomte, David FLEXTRON (CDUN:3640)</vt:lpwstr>
  </property>
  <property fmtid="{D5CDD505-2E9C-101B-9397-08002B2CF9AE}" pid="6" name="_PreviousAdHocReviewCycleID">
    <vt:i4>1638306317</vt:i4>
  </property>
</Properties>
</file>